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Biserka Bulić\Documents\Dorada E470\E470 2024_09_14 nakon prvog održavanja\E470_20240914\E470_20240405\E470_datoteke\E470_primjeri\"/>
    </mc:Choice>
  </mc:AlternateContent>
  <xr:revisionPtr revIDLastSave="0" documentId="13_ncr:1_{669CDCF8-5599-47EA-8460-F277B9C1F3A9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Kumulativ" sheetId="3" r:id="rId1"/>
    <sheet name="Formule polja" sheetId="4" r:id="rId2"/>
    <sheet name="Kontrola formule" sheetId="14" r:id="rId3"/>
    <sheet name="Ispravak datuma" sheetId="12" r:id="rId4"/>
    <sheet name="Duplikati" sheetId="13" r:id="rId5"/>
    <sheet name="Konsolidacija" sheetId="8" r:id="rId6"/>
    <sheet name="Grupiranje" sheetId="10" r:id="rId7"/>
    <sheet name="Baza podataka" sheetId="6" r:id="rId8"/>
    <sheet name="Pivot" sheetId="11" r:id="rId9"/>
    <sheet name="Oblikovanje broja" sheetId="1" r:id="rId10"/>
    <sheet name="Stilovi ćelija" sheetId="2" r:id="rId11"/>
  </sheets>
  <definedNames>
    <definedName name="_xlnm._FilterDatabase" localSheetId="7" hidden="1">'Baza podataka'!$A$1:$K$180</definedName>
    <definedName name="_xlnm.Extract" localSheetId="7">'Baza podataka'!#REF!</definedName>
    <definedName name="_xlnm.Criteria" localSheetId="7">'Baza podataka'!#REF!</definedName>
    <definedName name="Print_Area_MI" localSheetId="6">#REF!</definedName>
    <definedName name="Print_Area_MI" localSheetId="2">#REF!</definedName>
    <definedName name="Print_Area_MI" localSheetId="8">#REF!</definedName>
    <definedName name="Print_Area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0" l="1"/>
  <c r="B17" i="10"/>
  <c r="AA22" i="10"/>
  <c r="AA21" i="10"/>
  <c r="AA20" i="10"/>
  <c r="AA19" i="10"/>
  <c r="AA18" i="10"/>
  <c r="AA16" i="10"/>
  <c r="AA15" i="10"/>
  <c r="AA14" i="10"/>
  <c r="AA12" i="10"/>
  <c r="AA11" i="10"/>
  <c r="AA10" i="10"/>
  <c r="AA9" i="10"/>
  <c r="AA7" i="10"/>
  <c r="AA6" i="10"/>
  <c r="N22" i="10"/>
  <c r="N21" i="10"/>
  <c r="N20" i="10"/>
  <c r="N19" i="10"/>
  <c r="N18" i="10"/>
  <c r="N16" i="10"/>
  <c r="N15" i="10"/>
  <c r="N14" i="10"/>
  <c r="N12" i="10"/>
  <c r="N11" i="10"/>
  <c r="N10" i="10"/>
  <c r="N9" i="10"/>
  <c r="N7" i="10"/>
  <c r="N6" i="10"/>
  <c r="B25" i="14" l="1"/>
  <c r="B24" i="14"/>
  <c r="B23" i="14"/>
  <c r="B22" i="14"/>
  <c r="B21" i="14"/>
  <c r="D14" i="14"/>
  <c r="B14" i="14"/>
  <c r="F13" i="14"/>
  <c r="E13" i="14"/>
  <c r="C13" i="14"/>
  <c r="F12" i="14"/>
  <c r="E12" i="14"/>
  <c r="C12" i="14"/>
  <c r="F11" i="14"/>
  <c r="E11" i="14"/>
  <c r="C11" i="14"/>
  <c r="F10" i="14"/>
  <c r="E10" i="14"/>
  <c r="C10" i="14"/>
  <c r="F9" i="14"/>
  <c r="E9" i="14"/>
  <c r="C9" i="14"/>
  <c r="F8" i="14"/>
  <c r="E8" i="14"/>
  <c r="C8" i="14"/>
  <c r="F7" i="14"/>
  <c r="E7" i="14"/>
  <c r="C7" i="14"/>
  <c r="F6" i="14"/>
  <c r="E6" i="14"/>
  <c r="C6" i="14"/>
  <c r="F5" i="14"/>
  <c r="E5" i="14"/>
  <c r="C5" i="14"/>
  <c r="F4" i="14"/>
  <c r="E4" i="14"/>
  <c r="E14" i="14" s="1"/>
  <c r="C4" i="14"/>
  <c r="C14" i="14" s="1"/>
  <c r="F14" i="14" l="1"/>
  <c r="B16" i="3" l="1"/>
  <c r="Z17" i="10" l="1"/>
  <c r="Y17" i="10"/>
  <c r="X17" i="10"/>
  <c r="W17" i="10"/>
  <c r="V17" i="10"/>
  <c r="U17" i="10"/>
  <c r="T17" i="10"/>
  <c r="S17" i="10"/>
  <c r="R17" i="10"/>
  <c r="Q17" i="10"/>
  <c r="P17" i="10"/>
  <c r="O17" i="10"/>
  <c r="AA17" i="10" s="1"/>
  <c r="M17" i="10"/>
  <c r="L17" i="10"/>
  <c r="K17" i="10"/>
  <c r="J17" i="10"/>
  <c r="I17" i="10"/>
  <c r="H17" i="10"/>
  <c r="G17" i="10"/>
  <c r="F17" i="10"/>
  <c r="E17" i="10"/>
  <c r="D17" i="10"/>
  <c r="C17" i="10"/>
  <c r="N17" i="10" s="1"/>
  <c r="Z13" i="10"/>
  <c r="Y13" i="10"/>
  <c r="X13" i="10"/>
  <c r="W13" i="10"/>
  <c r="V13" i="10"/>
  <c r="U13" i="10"/>
  <c r="T13" i="10"/>
  <c r="S13" i="10"/>
  <c r="R13" i="10"/>
  <c r="Q13" i="10"/>
  <c r="P13" i="10"/>
  <c r="O13" i="10"/>
  <c r="AA13" i="10" s="1"/>
  <c r="M13" i="10"/>
  <c r="L13" i="10"/>
  <c r="K13" i="10"/>
  <c r="J13" i="10"/>
  <c r="I13" i="10"/>
  <c r="H13" i="10"/>
  <c r="G13" i="10"/>
  <c r="F13" i="10"/>
  <c r="E13" i="10"/>
  <c r="D13" i="10"/>
  <c r="C13" i="10"/>
  <c r="N13" i="10" s="1"/>
  <c r="Z8" i="10"/>
  <c r="Y8" i="10"/>
  <c r="X8" i="10"/>
  <c r="W8" i="10"/>
  <c r="V8" i="10"/>
  <c r="U8" i="10"/>
  <c r="T8" i="10"/>
  <c r="S8" i="10"/>
  <c r="R8" i="10"/>
  <c r="Q8" i="10"/>
  <c r="P8" i="10"/>
  <c r="O8" i="10"/>
  <c r="AA8" i="10" s="1"/>
  <c r="M8" i="10"/>
  <c r="L8" i="10"/>
  <c r="K8" i="10"/>
  <c r="J8" i="10"/>
  <c r="I8" i="10"/>
  <c r="H8" i="10"/>
  <c r="G8" i="10"/>
  <c r="F8" i="10"/>
  <c r="E8" i="10"/>
  <c r="D8" i="10"/>
  <c r="C8" i="10"/>
  <c r="B8" i="10"/>
  <c r="N8" i="10" s="1"/>
  <c r="Z5" i="10"/>
  <c r="Y5" i="10"/>
  <c r="X5" i="10"/>
  <c r="W5" i="10"/>
  <c r="V5" i="10"/>
  <c r="U5" i="10"/>
  <c r="T5" i="10"/>
  <c r="S5" i="10"/>
  <c r="R5" i="10"/>
  <c r="Q5" i="10"/>
  <c r="P5" i="10"/>
  <c r="O5" i="10"/>
  <c r="AA5" i="10" s="1"/>
  <c r="M5" i="10"/>
  <c r="L5" i="10"/>
  <c r="K5" i="10"/>
  <c r="J5" i="10"/>
  <c r="I5" i="10"/>
  <c r="H5" i="10"/>
  <c r="G5" i="10"/>
  <c r="F5" i="10"/>
  <c r="E5" i="10"/>
  <c r="N5" i="10" s="1"/>
  <c r="D5" i="10"/>
  <c r="C5" i="10"/>
  <c r="B5" i="10"/>
  <c r="K180" i="6" l="1"/>
  <c r="K179" i="6"/>
  <c r="K178" i="6"/>
  <c r="K177" i="6"/>
  <c r="K176" i="6"/>
  <c r="K175" i="6"/>
  <c r="K174" i="6"/>
  <c r="K173" i="6"/>
  <c r="K172" i="6"/>
  <c r="K171" i="6"/>
  <c r="K170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K145" i="6"/>
  <c r="K144" i="6"/>
  <c r="K143" i="6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K3" i="6"/>
  <c r="K2" i="6"/>
</calcChain>
</file>

<file path=xl/sharedStrings.xml><?xml version="1.0" encoding="utf-8"?>
<sst xmlns="http://schemas.openxmlformats.org/spreadsheetml/2006/main" count="1295" uniqueCount="460">
  <si>
    <t>Preskočena sekcija:</t>
  </si>
  <si>
    <t>Primjer</t>
  </si>
  <si>
    <t>1.</t>
  </si>
  <si>
    <t>Četiri sekcije:</t>
  </si>
  <si>
    <t>tekući račun</t>
  </si>
  <si>
    <t>Jedna sekcija:</t>
  </si>
  <si>
    <t>Dvije sekcije:</t>
  </si>
  <si>
    <t>2.</t>
  </si>
  <si>
    <t>3.</t>
  </si>
  <si>
    <t>4.</t>
  </si>
  <si>
    <t>5.</t>
  </si>
  <si>
    <t>Kôd @</t>
  </si>
  <si>
    <t>6.</t>
  </si>
  <si>
    <t>[Plava]#.##0,00;[Crvena]-#.##0,00;0,00;"Uplata na "@</t>
  </si>
  <si>
    <t>Kôd</t>
  </si>
  <si>
    <t>Kôd *</t>
  </si>
  <si>
    <t>#.##0 *-</t>
  </si>
  <si>
    <t>7.</t>
  </si>
  <si>
    <t>Kôd \</t>
  </si>
  <si>
    <t>#.##0 \m</t>
  </si>
  <si>
    <t>8.</t>
  </si>
  <si>
    <t>Kôd "tekst"</t>
  </si>
  <si>
    <t>#.##0 "km"</t>
  </si>
  <si>
    <t>9.</t>
  </si>
  <si>
    <t>Kôd ( )</t>
  </si>
  <si>
    <t>#.##0;(#.##0)</t>
  </si>
  <si>
    <t>10.</t>
  </si>
  <si>
    <t>11.</t>
  </si>
  <si>
    <t>Kôd _</t>
  </si>
  <si>
    <t>#.##0__</t>
  </si>
  <si>
    <t>*=#.##0;*=-#.##0</t>
  </si>
  <si>
    <t>Kôd  _) i _(</t>
  </si>
  <si>
    <t>#.##0_);(#.##0);0_);_(@</t>
  </si>
  <si>
    <t>12.</t>
  </si>
  <si>
    <t>ANSI kôd</t>
  </si>
  <si>
    <t>#.##0;-#.##0;0;"Copyright © "@</t>
  </si>
  <si>
    <t>Godina</t>
  </si>
  <si>
    <t>Siječanj</t>
  </si>
  <si>
    <t>Veljača</t>
  </si>
  <si>
    <t>Ožujak</t>
  </si>
  <si>
    <t>Travanj</t>
  </si>
  <si>
    <t>Svibanj</t>
  </si>
  <si>
    <t>Lipanj</t>
  </si>
  <si>
    <t>Srpanj</t>
  </si>
  <si>
    <t>Kolovoz</t>
  </si>
  <si>
    <t>Rujan</t>
  </si>
  <si>
    <t>Listopad</t>
  </si>
  <si>
    <t>Studeni</t>
  </si>
  <si>
    <t>Prosinac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</si>
  <si>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</si>
  <si>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</si>
  <si>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</si>
  <si>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</si>
  <si>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</si>
  <si>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</si>
  <si>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</si>
  <si>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</si>
  <si>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</si>
  <si>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</si>
  <si>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</si>
  <si>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</si>
  <si>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</si>
  <si>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</si>
  <si>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</si>
  <si>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</si>
  <si>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</si>
  <si>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</si>
  <si>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</si>
  <si>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</si>
  <si>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Mjesec</t>
  </si>
  <si>
    <t>Broj</t>
  </si>
  <si>
    <t>STANDARDNA FORMULA</t>
  </si>
  <si>
    <t>FORMULA POLJA</t>
  </si>
  <si>
    <t>Naziv proizvoda</t>
  </si>
  <si>
    <t>Količina</t>
  </si>
  <si>
    <t>Jedinična cijena</t>
  </si>
  <si>
    <t>Ukupno</t>
  </si>
  <si>
    <t>Vino Malvazija</t>
  </si>
  <si>
    <t>Jagermeister liker</t>
  </si>
  <si>
    <t xml:space="preserve">Coca-cola </t>
  </si>
  <si>
    <t>Iso Sport limun</t>
  </si>
  <si>
    <t>Red Bull</t>
  </si>
  <si>
    <t>Mineralna voda</t>
  </si>
  <si>
    <t>Voćni sok</t>
  </si>
  <si>
    <t>Ballantine's</t>
  </si>
  <si>
    <t>Pivo Staropramen</t>
  </si>
  <si>
    <t>Pivo Karlovačko</t>
  </si>
  <si>
    <t>Ukupna cijena</t>
  </si>
  <si>
    <t xml:space="preserve">Dob </t>
  </si>
  <si>
    <t xml:space="preserve">Broj </t>
  </si>
  <si>
    <t xml:space="preserve">%  </t>
  </si>
  <si>
    <t xml:space="preserve">Od 15 do 19 </t>
  </si>
  <si>
    <t>Od 20 do 24</t>
  </si>
  <si>
    <t>Od 25 do 29</t>
  </si>
  <si>
    <t>Od 30 do 34</t>
  </si>
  <si>
    <t>Od 35 do 39</t>
  </si>
  <si>
    <t>Od 40 do 44</t>
  </si>
  <si>
    <t>Od 45 do 49</t>
  </si>
  <si>
    <t>UKUPNO</t>
  </si>
  <si>
    <t>Rbr</t>
  </si>
  <si>
    <t>Vrsta artikla</t>
  </si>
  <si>
    <t>Naziv artikla</t>
  </si>
  <si>
    <t>Dobavljač</t>
  </si>
  <si>
    <t>Veleprodajna 
cijena</t>
  </si>
  <si>
    <t>Cijena za avansno plaćanje</t>
  </si>
  <si>
    <t>kom/kg</t>
  </si>
  <si>
    <t>Datum 
prodaje</t>
  </si>
  <si>
    <t>Mjesto prodaje</t>
  </si>
  <si>
    <t>Plaćeno</t>
  </si>
  <si>
    <t>Iznos</t>
  </si>
  <si>
    <t>Kokošja jaja</t>
  </si>
  <si>
    <t>JAJA REAL SVJEŽA B 1/30/360 AGROKOKA</t>
  </si>
  <si>
    <t>AGROKOKA  d.d.</t>
  </si>
  <si>
    <t>Osijek</t>
  </si>
  <si>
    <t>Da</t>
  </si>
  <si>
    <t>JAJA SVJEŽA B 1/30 GALA</t>
  </si>
  <si>
    <t>GALA D.O.O.</t>
  </si>
  <si>
    <t>Ne</t>
  </si>
  <si>
    <t>Fermentirani proizvodi</t>
  </si>
  <si>
    <t>ACIDOFILNO MLIJEKO 3,2% 200G ČA DUKA</t>
  </si>
  <si>
    <t>LURA d.d.</t>
  </si>
  <si>
    <t>Rijeka</t>
  </si>
  <si>
    <t>JOGURT 3,2% 200G ČAŠA DUKAT</t>
  </si>
  <si>
    <t>Paštete</t>
  </si>
  <si>
    <t>JETRENA PAŠTETA 30GR GAVRILOVIĆ</t>
  </si>
  <si>
    <t>GAVRILOVIĆ d.o.o.</t>
  </si>
  <si>
    <t>Zagreb</t>
  </si>
  <si>
    <t>PAŠTETA RIAL ČAJNA 50G PP KARLOVAC</t>
  </si>
  <si>
    <t>PPK KARLOVAC</t>
  </si>
  <si>
    <t xml:space="preserve">Pula </t>
  </si>
  <si>
    <t>PAŠTETA ČAJNA 30GR GAVRILOVIĆ</t>
  </si>
  <si>
    <t>Mlijeko i vrhnje za kavu</t>
  </si>
  <si>
    <t>VRHNJE ZA KAVU 12% 10*10G ZOTT</t>
  </si>
  <si>
    <t>ZOTT</t>
  </si>
  <si>
    <t>PAŠTETA PUREĆA DIN DON 50G 951 PURIS</t>
  </si>
  <si>
    <t>PURIS d.d.</t>
  </si>
  <si>
    <t>JOGURT JOGOBELLA CLASSIC 150G STANIĆ</t>
  </si>
  <si>
    <t>STANIĆ  D.O.O.</t>
  </si>
  <si>
    <t>PAŠTETA ČAJNA 50G 843 SLJEME</t>
  </si>
  <si>
    <t>SLJEME dd</t>
  </si>
  <si>
    <t>VRHNJE ZA KAVU 10X10G MEGGLE</t>
  </si>
  <si>
    <t>MEGGLE ADRIA DOO</t>
  </si>
  <si>
    <t>PAŠTETA ČAJNA 50G HUGO 2040 VRBOVEC</t>
  </si>
  <si>
    <t>PIK VRBOVEC - MESNA INDUSTRIJA</t>
  </si>
  <si>
    <t>VRHNJE KISELO 20% 180G   ČAŠA MEGGLE</t>
  </si>
  <si>
    <t>VRHNJE KISELO 12% 200G ČAŠA DUKAT</t>
  </si>
  <si>
    <t>PAŠTETA PILEĆA 50G PODRAVKA</t>
  </si>
  <si>
    <t>PODRAVKA</t>
  </si>
  <si>
    <t>PAŠTETA KEKEC 75G 099 POMURKA</t>
  </si>
  <si>
    <t>POMURKA-TRŽENJE</t>
  </si>
  <si>
    <t>Margarin</t>
  </si>
  <si>
    <t>MARGARIN STOLNI SPECI 250G ZVIJE</t>
  </si>
  <si>
    <t>ZVIJEZDA</t>
  </si>
  <si>
    <t>Majoneze</t>
  </si>
  <si>
    <t>MAJONEZA LAGANA PVC 95G   ZVIJEZDA</t>
  </si>
  <si>
    <t>ČAJNA PAŠTETA 50GR GAVRILOVIĆ</t>
  </si>
  <si>
    <t>MAJONEZA 90G VREĆ PVC ZVIJEZDA</t>
  </si>
  <si>
    <t>Trajno (sterilizirano) mlijeko</t>
  </si>
  <si>
    <t>MLIJEKO UHT 2,8% 0,5L  VINDIJA</t>
  </si>
  <si>
    <t>VINDIJA dd</t>
  </si>
  <si>
    <t>MAJON S JOG LAGANA 95G PVC ZVIJE</t>
  </si>
  <si>
    <t>PAŠTETA LEO PILEĆA 50G PODRAVKA</t>
  </si>
  <si>
    <t>PAŠTETA JETRENA 50GR GAVRILOVIĆ</t>
  </si>
  <si>
    <t>MARGARIN ZA KREME 250G ZVIJEZDA</t>
  </si>
  <si>
    <t>MAJONEZA 90G S MASL ULJEM PVC ZVIJ</t>
  </si>
  <si>
    <t>Suhomesnata roba</t>
  </si>
  <si>
    <t>HRENOVKA PIL 100G BEZ OV LIGHT KOKA</t>
  </si>
  <si>
    <t>VINDIJA-KOKA</t>
  </si>
  <si>
    <t>Riblje konzerve</t>
  </si>
  <si>
    <t>TUNA RIAL KOMADIĆI U ULJU 185G THAI</t>
  </si>
  <si>
    <t>THAI UNION MANUFACTURING CO.</t>
  </si>
  <si>
    <t>SARDINA REAL  SJEM ULJU 115G SARDINA</t>
  </si>
  <si>
    <t>SARDINA dd</t>
  </si>
  <si>
    <t>VRHNJE SLATKO  30% 200G MEGLE</t>
  </si>
  <si>
    <t>PAŠTETA ČAJNA LO 100G 127 SLJEME</t>
  </si>
  <si>
    <t>MARGARIN MARGO NOVA 250G TUZ</t>
  </si>
  <si>
    <t>MARGO FIT 250G TUZ</t>
  </si>
  <si>
    <t>SARDINA REAL UMAK POVRĆE 115G SARDIN</t>
  </si>
  <si>
    <t>SARDINA ZAGREB 125G LO  SARDINA</t>
  </si>
  <si>
    <t>PAŠTETA REAL JETRENA 100G DANICA</t>
  </si>
  <si>
    <t>DANICA KLAONICA I PRERADA MESA</t>
  </si>
  <si>
    <t>MARGARIN MARGO CLASICC 250G ZVIJ</t>
  </si>
  <si>
    <t>MARGARIN DIJETNI VITA 250G ZVIJEZDA</t>
  </si>
  <si>
    <t>PAŠTETA JETRENA 100GR GAVRILOVIĆ</t>
  </si>
  <si>
    <t>VRHNJE ZA ŠLAG HOLE 200 ML TRADE MIL</t>
  </si>
  <si>
    <t>TRADE MIL D.O.O.</t>
  </si>
  <si>
    <t>MLIJEKO UP BRIK 1L 2,8% KIM</t>
  </si>
  <si>
    <t>MLIJEKO RIAL UHT 1L 2,8% KONZUM</t>
  </si>
  <si>
    <t>KONZUM-KIM PROIV K-PLUS</t>
  </si>
  <si>
    <t>RIBA S POVRĆ U UM 125G LO SARDINA</t>
  </si>
  <si>
    <t>MLIJEKO STER 1L 1,5% MEGLE-ADRIA</t>
  </si>
  <si>
    <t>VRHNJE ZA ŠLAG 200 ML HULALA TANGAR</t>
  </si>
  <si>
    <t>TANGAR D.O.O.</t>
  </si>
  <si>
    <t>MLIJEKO UHT 2,5% MM 1/1 MEGGLE</t>
  </si>
  <si>
    <t>RIBA S POVRĆEM 125 G 6433 MARDEŠIĆ</t>
  </si>
  <si>
    <t>MARDEŠIĆ DALM.TVO.RIBLJIH KONZ</t>
  </si>
  <si>
    <t>SARDINA S POVRĆ U UMAKU 115G EVA PON</t>
  </si>
  <si>
    <t>PONI TRGOVINA D.O.O.</t>
  </si>
  <si>
    <t>MLIJEKO BRIK  1L 3,2% KIM</t>
  </si>
  <si>
    <t>MLIJEKO UHT 0,9% LIG.1L S ČEPOM VIND</t>
  </si>
  <si>
    <t>RIBA S POVRĆ 125g MIRELA LO 1081 INK</t>
  </si>
  <si>
    <t>INKA PROMET d.o.o.</t>
  </si>
  <si>
    <t>MLIJEKO UHT 1L 2,8% BEZ ČEPA,VINDIJA</t>
  </si>
  <si>
    <t>MLIJEKO STER 1L 3,2% MEGGLE A</t>
  </si>
  <si>
    <t>SARDINA 115G EVA 0011  PONI</t>
  </si>
  <si>
    <t>TUNA U ULJ KOMADIĆI CONSUM 185G 452Z</t>
  </si>
  <si>
    <t>ZGB KONZUM</t>
  </si>
  <si>
    <t>MLIJEKO UHT 1L 2,8% S ČEPOM VINDIJA</t>
  </si>
  <si>
    <t>PILEĆA JETRENA PAŠTETA 150G PERUTNIN</t>
  </si>
  <si>
    <t>PERUTNINA PTUJ-PIPO d.o.o.</t>
  </si>
  <si>
    <t>MARGARIN STOLNI SPECIJAL 500G ZVIJ</t>
  </si>
  <si>
    <t>PAŠTETA KOKOŠJA 100G 825 DROGA</t>
  </si>
  <si>
    <t>DROGA d.o.o.</t>
  </si>
  <si>
    <t>SKUŠA S POVRĆ EVA 115G  PONI</t>
  </si>
  <si>
    <t>SKUŠA SKUNA FILET 125G LO  SARDINA</t>
  </si>
  <si>
    <t>MAJONEZA LAGANA 165GR ZVIJEZDA</t>
  </si>
  <si>
    <t>Gotova jela</t>
  </si>
  <si>
    <t>RAGU 200G 846 DROGA</t>
  </si>
  <si>
    <t>HAŠE GOVEĐI 200G PODRAVKA</t>
  </si>
  <si>
    <t>TUNA U ULJ KOMADI CONSUM 185g 450ZGB</t>
  </si>
  <si>
    <t>MAJONEZA TUBA 165G ZVIJEZDA</t>
  </si>
  <si>
    <t>MARGO FIT 500G TUZ</t>
  </si>
  <si>
    <t>MARGARIN MARGO NOVA 500G TUZ</t>
  </si>
  <si>
    <t>TUNA S POVRĆ 115G EVA  PONI</t>
  </si>
  <si>
    <t>MARGARIN MARGO CLASIC 500G ZVIJEZDA</t>
  </si>
  <si>
    <t>MARGARIN DIJETNI VITA 500G ZVIJEZDA</t>
  </si>
  <si>
    <t>TUNA FILET EVA 115G  PONI</t>
  </si>
  <si>
    <t>FILET SKUŠA 125G LO INKA PROMET</t>
  </si>
  <si>
    <t>RAGU MESNI 200G PODRAVKA</t>
  </si>
  <si>
    <t>EXTRAWURST 350G KOKA VINDIJA</t>
  </si>
  <si>
    <t>GRAH SA SLANINOM 400g 5003 KOREKT</t>
  </si>
  <si>
    <t>KOREKT PLUS d.o.o.</t>
  </si>
  <si>
    <t>JAJA REAL SVJEŽA A 10/1  PAVLOMIR</t>
  </si>
  <si>
    <t>PAVLOMIR d.o.o. PERADAR.FARMA</t>
  </si>
  <si>
    <t>JAJA REAL SVJEŽA A 10/1 PERFA</t>
  </si>
  <si>
    <t>PERFA D.O.O.</t>
  </si>
  <si>
    <t>JAJA SVJEŽA B 1/10 PERFA</t>
  </si>
  <si>
    <t>PLODOVI MORA U UMAK 125G 0025 SONIK</t>
  </si>
  <si>
    <t>SONIK doo</t>
  </si>
  <si>
    <t>TUNA FILET SJ ULJ 125G LO SARTU SARD</t>
  </si>
  <si>
    <t>GULAŠ GOVEĐI 200G PODRAVKA</t>
  </si>
  <si>
    <t>JAJA SVJEŽA A 1/10 AGROKOKA</t>
  </si>
  <si>
    <t>JAJA SVJEŽA A 1/10 PERFA</t>
  </si>
  <si>
    <t>HRENOVKA PIL 300G BEZ OV CEKIN KOKA</t>
  </si>
  <si>
    <t>PAPRIKA PUNJENA 390G PODRAVKA</t>
  </si>
  <si>
    <t>VRHNJE ZA ŠLAG 500 ML HULALA TANGAR</t>
  </si>
  <si>
    <t>VRHNJE ZA ŠLAG HOLE 500 ML TRADE MIL</t>
  </si>
  <si>
    <t>FILETI SARDINA U SUNC ULJU 75G SMS</t>
  </si>
  <si>
    <t>SMS d.o.o.</t>
  </si>
  <si>
    <t>FILETI SARDINA U MASL ULJU 75G SMS</t>
  </si>
  <si>
    <t>GRAH S HAMBURGEROM 400G PODRAVKA</t>
  </si>
  <si>
    <t>SALATA OD TUNE I POVRĆA 150G</t>
  </si>
  <si>
    <t>MAGROS doo</t>
  </si>
  <si>
    <t>HRENOVKE 2PARA PVC 250G SORGER STANI</t>
  </si>
  <si>
    <t>TUNA RIO MARE NATUR 160G MAGROS</t>
  </si>
  <si>
    <t>GULAŠ GOVEĐI 300G PODRAVKA</t>
  </si>
  <si>
    <t>VRHNJE ZA ŠLAG HOLE 1000 ML TRADE MI</t>
  </si>
  <si>
    <t>VRHNJE ZA ŠLAG 1000 ML HULALA TANGAR</t>
  </si>
  <si>
    <t>GULAŠ GOVEĐI 400G PODRAVKA</t>
  </si>
  <si>
    <t>MAJONEZA STAKLENKA 630G ZVIJEZDA</t>
  </si>
  <si>
    <t>Polutrajna roba</t>
  </si>
  <si>
    <t>PUČKA KOBASICA VAC 2 PARA BIM</t>
  </si>
  <si>
    <t>BJELOVARSKA INDUSTRIJA MESA doo</t>
  </si>
  <si>
    <t>POSEBNA KOBASICA PURIS</t>
  </si>
  <si>
    <t>POLIKO KOKA VINDIJA</t>
  </si>
  <si>
    <t>ŠUNKA ZA PIZZU BIM</t>
  </si>
  <si>
    <t>ŠUNKA REAL ZA PIZZU BERMES</t>
  </si>
  <si>
    <t>BERMES d.o.o.</t>
  </si>
  <si>
    <t>SENDVIČ NAREZAK SA SIROM KOKA-VINDIJ</t>
  </si>
  <si>
    <t>NARODNA PVC  P P KARLOVAC</t>
  </si>
  <si>
    <t>PARIŠKA GAVRILOVIĆ</t>
  </si>
  <si>
    <t>JEGER IVANEČKI IND MESA IVANEC</t>
  </si>
  <si>
    <t>INDUSTRIJA MESA IVANEC d.o.o.</t>
  </si>
  <si>
    <t>PARIŠKA DANICA</t>
  </si>
  <si>
    <t>JEGER DIMCEK KOKA VINDIJA</t>
  </si>
  <si>
    <t>POSEBNA GAVRILOVIĆ</t>
  </si>
  <si>
    <t>TIROLSKA REAL     BERMES</t>
  </si>
  <si>
    <t>TIROLSKA  BIM</t>
  </si>
  <si>
    <t>JEGER DOMAĆI   GAVRILOVIĆ</t>
  </si>
  <si>
    <t>MORTADELA REAL 1/2 CCA3KG ITALIA SAL</t>
  </si>
  <si>
    <t>ITALIA SALUMI SPA</t>
  </si>
  <si>
    <t>ŠUNKA RIAL TOAST PUREĆA PURIS</t>
  </si>
  <si>
    <t>PAŠTETA U CRIJEVU SLJEME</t>
  </si>
  <si>
    <t>KRANJSKA REAL VAC BERMES</t>
  </si>
  <si>
    <t>TIROLSKA VRBOVEC</t>
  </si>
  <si>
    <t>HRENOVKE PILEĆE VP GAVRILOVIĆ</t>
  </si>
  <si>
    <t>ŠUNKA U OVITKU  BIM</t>
  </si>
  <si>
    <t>PAŠTETA U CRIJEVU  GAVRILOVIĆ</t>
  </si>
  <si>
    <t>HRENOVKE REAL  VAC BERMES</t>
  </si>
  <si>
    <t>ŠUNKA MIKELA ACCRA</t>
  </si>
  <si>
    <t>ACCRA d.o.o.</t>
  </si>
  <si>
    <t>Suha roba</t>
  </si>
  <si>
    <t>SVINJSKA DIM ŠPIC REB VP DALM VIBA</t>
  </si>
  <si>
    <t>DALMESSO d.o.o.</t>
  </si>
  <si>
    <t>DIMCEK DIMLJENA PIL PRSA MAXI KOKA</t>
  </si>
  <si>
    <t>TIROLSKA GAVRILOVIĆ</t>
  </si>
  <si>
    <t>ŠUNKA TOAST PURIS</t>
  </si>
  <si>
    <t>ŠUNKA REAL TOAST    BERMES</t>
  </si>
  <si>
    <t>KRANJSKA KOBASICA VAKUM DANICA</t>
  </si>
  <si>
    <t>KOBASICA ŠUNKARICA  GAVRILOVIĆ</t>
  </si>
  <si>
    <t>MORTADELA PRIMAV S MASL 1/2 MIP</t>
  </si>
  <si>
    <t>MIP  ZAGREB</t>
  </si>
  <si>
    <t>WIENA SALAMA VAC VIR 1898 KOK VINDIJ</t>
  </si>
  <si>
    <t>MORTADELA PRIMAVERA 1/2     MIP</t>
  </si>
  <si>
    <t>PUREĆA DELIKAT PRSA U OVIT PURIS</t>
  </si>
  <si>
    <t>ZAGORSKA PVC VRBOVEC</t>
  </si>
  <si>
    <t>HRENOVKA VACUM PURIS</t>
  </si>
  <si>
    <t>POLI PERUTNINA</t>
  </si>
  <si>
    <t>ŠUNKA U OVITKU VP VIR 1898 KOKA VIND</t>
  </si>
  <si>
    <t>MAJONEZA 2KG TUZ</t>
  </si>
  <si>
    <t>POLI KRATKI PERUTNINA</t>
  </si>
  <si>
    <t>HAMBURGER SPECIJAL PVC DALMESSO</t>
  </si>
  <si>
    <t>HAMBURGER PVC PPK</t>
  </si>
  <si>
    <t>ŠUNKA U OVITKU SLJEME</t>
  </si>
  <si>
    <t>DELIKATES ŠUNKA IMPROM</t>
  </si>
  <si>
    <t>IMPROM D.O.O</t>
  </si>
  <si>
    <t>PANCETA DALMATINSKA  DALMESSO</t>
  </si>
  <si>
    <t>PANCETA VP 1500G PPK</t>
  </si>
  <si>
    <t>PLEĆKA SUHA SVINJ VP  PPK</t>
  </si>
  <si>
    <t>KOBASICA DOMAĆA SUHA VP PPK</t>
  </si>
  <si>
    <t>SALAMA PALACIEGO CAMPOFORIO ACCRA</t>
  </si>
  <si>
    <t>Trajna roba</t>
  </si>
  <si>
    <t>ČAJNA KOBASICA PP KARLOVAC</t>
  </si>
  <si>
    <t>SRIJEMSKA KOBASICA VAC PP KARLOVAC</t>
  </si>
  <si>
    <t>PANCETA DALMATINSKA DANICA</t>
  </si>
  <si>
    <t>ČAJNA KOBASICA PVC PP KARLOVAC</t>
  </si>
  <si>
    <t>KULEN CHORIZO PAMPLONA ACCRA</t>
  </si>
  <si>
    <t>ČAJNA KOŠAKI VAC PIVKA</t>
  </si>
  <si>
    <t>PIVKA d.o.o.</t>
  </si>
  <si>
    <t>SALAMA ZRINSKI PIK VRBOVEC</t>
  </si>
  <si>
    <t>KULEN VRBOVEC</t>
  </si>
  <si>
    <t>PANCETA VP DANICA DO 400G</t>
  </si>
  <si>
    <t>ČAJNA KOBASICA GAVRILOVIĆ</t>
  </si>
  <si>
    <t>SRIJEMSKA KOBASICA  DANICA</t>
  </si>
  <si>
    <t>KARE DIMLJENI PVC PP KARLOVAC</t>
  </si>
  <si>
    <t>KULENOVA SEKA IVANEC</t>
  </si>
  <si>
    <t>ČAJNA KOBASICA  DANICA</t>
  </si>
  <si>
    <t>ZIMSKA SALAMA RIAL CCA 1KG  IMPROM</t>
  </si>
  <si>
    <t>SRIJEMSKA KOBASICA  GAVRILOVIĆ</t>
  </si>
  <si>
    <t>BUĐOLA VAC BIM</t>
  </si>
  <si>
    <t>ZIMSKA SALAMA DANICA</t>
  </si>
  <si>
    <t>BUĐOLA SUHI SVINJSKI VRAT PVC DALMES</t>
  </si>
  <si>
    <t>VRAT SVINJSKI SUHI BUĐOLA DALMESSO</t>
  </si>
  <si>
    <t>KANT SALAMA SORGER STANIĆ</t>
  </si>
  <si>
    <t>VRATINA SUHA BK BUĐOLA TRAJN PP KARL</t>
  </si>
  <si>
    <t>SUHA VRAT U MREŽI VP 200-400G PPK</t>
  </si>
  <si>
    <t>BUĐOLA SUHA VRATINA PPK</t>
  </si>
  <si>
    <t>ZIMSKA SALAMA GAVRILOVIĆ</t>
  </si>
  <si>
    <t>PREHRANA dd SPLIT</t>
  </si>
  <si>
    <t>KOBASICA ZIMSKA GAVRILOVIĆ</t>
  </si>
  <si>
    <t>PRŠUT KRAŠKI BK KOM VAC 1/2 MIP</t>
  </si>
  <si>
    <t>PRŠUT 1/4 VACUM  DALMESO</t>
  </si>
  <si>
    <t>DUKAT</t>
  </si>
  <si>
    <r>
      <t xml:space="preserve">KONSOLIDIRANI PODACI PREMA </t>
    </r>
    <r>
      <rPr>
        <b/>
        <sz val="10"/>
        <color theme="1"/>
        <rFont val="Arial"/>
        <family val="2"/>
        <charset val="238"/>
      </rPr>
      <t>POLOŽAJU</t>
    </r>
  </si>
  <si>
    <t>1. tjedan</t>
  </si>
  <si>
    <r>
      <t xml:space="preserve">KONSOLIDIRANI PODACI PREMA </t>
    </r>
    <r>
      <rPr>
        <b/>
        <sz val="10"/>
        <color theme="1"/>
        <rFont val="Arial"/>
        <family val="2"/>
        <charset val="238"/>
      </rPr>
      <t>KATEGORIJI</t>
    </r>
  </si>
  <si>
    <t>Artikl</t>
  </si>
  <si>
    <t>Ponedjeljak</t>
  </si>
  <si>
    <t>Utorak</t>
  </si>
  <si>
    <t>Srijeda</t>
  </si>
  <si>
    <t>Četvrtak</t>
  </si>
  <si>
    <t>Petak</t>
  </si>
  <si>
    <t>kruh</t>
  </si>
  <si>
    <t>mlijeko</t>
  </si>
  <si>
    <t>jogurt</t>
  </si>
  <si>
    <t>sir</t>
  </si>
  <si>
    <t>maslac</t>
  </si>
  <si>
    <t>vrhnje</t>
  </si>
  <si>
    <t>namaz</t>
  </si>
  <si>
    <t>kefir</t>
  </si>
  <si>
    <t>2. tjedan</t>
  </si>
  <si>
    <t>3. tjedan</t>
  </si>
  <si>
    <t>4. tjedan</t>
  </si>
  <si>
    <t>Subota</t>
  </si>
  <si>
    <t>Zanimanje</t>
  </si>
  <si>
    <t>(8321) Vozači motocikala</t>
  </si>
  <si>
    <t>(83210012) vozač motocikla</t>
  </si>
  <si>
    <t>(83210022) vozač tricikla</t>
  </si>
  <si>
    <t>(8322) Vozači osobnih vozila, taksija i lakih dostavnih vozila</t>
  </si>
  <si>
    <t>(83220013) vozač osobnog automobila</t>
  </si>
  <si>
    <t>(83220023) vozač hitne pomoći</t>
  </si>
  <si>
    <t>(83220033) vozač taksija</t>
  </si>
  <si>
    <t>(83220043) vozač lakog dostavnog vozila</t>
  </si>
  <si>
    <t>(8331) Vozači autobusa i tramvaja</t>
  </si>
  <si>
    <t>(83310015) vozač autobusa</t>
  </si>
  <si>
    <t>(83310023) vozač tramvaja</t>
  </si>
  <si>
    <t>(83310035) vozač trolejbusa</t>
  </si>
  <si>
    <t>(8332) Vozači teretnih vozila i kamiona</t>
  </si>
  <si>
    <t>(83320013) vozač teretnog vozila</t>
  </si>
  <si>
    <t>(83320023) vozač teretnog vozila s prikolicom</t>
  </si>
  <si>
    <t>(83320033) vozač tegljača s poluprikolicom</t>
  </si>
  <si>
    <t>(83320044) vozač posebnih teretnih vozila</t>
  </si>
  <si>
    <t>(83320053) vozač opasnih tvari</t>
  </si>
  <si>
    <t>OIB</t>
  </si>
  <si>
    <t>Ime</t>
  </si>
  <si>
    <t>Prezime</t>
  </si>
  <si>
    <t>42502631993</t>
  </si>
  <si>
    <t>Petar</t>
  </si>
  <si>
    <t>Vlahović</t>
  </si>
  <si>
    <t>73879167107</t>
  </si>
  <si>
    <t>Goran</t>
  </si>
  <si>
    <t>Višek</t>
  </si>
  <si>
    <t>06059999012</t>
  </si>
  <si>
    <t xml:space="preserve">Marko </t>
  </si>
  <si>
    <t>Marinković</t>
  </si>
  <si>
    <t>00003877107</t>
  </si>
  <si>
    <t>Vesna</t>
  </si>
  <si>
    <t>Svoja</t>
  </si>
  <si>
    <t>00254000167</t>
  </si>
  <si>
    <t>Matilda</t>
  </si>
  <si>
    <t>Brajković</t>
  </si>
  <si>
    <t>Prodano</t>
  </si>
  <si>
    <t>73984875321</t>
  </si>
  <si>
    <t>Ivanka</t>
  </si>
  <si>
    <t>Ujakov</t>
  </si>
  <si>
    <t>08759584738</t>
  </si>
  <si>
    <t>Filip</t>
  </si>
  <si>
    <t>Filipović</t>
  </si>
  <si>
    <t>Datum prodaje</t>
  </si>
  <si>
    <t>acidofil</t>
  </si>
  <si>
    <r>
      <t xml:space="preserve">Naredba </t>
    </r>
    <r>
      <rPr>
        <b/>
        <sz val="10"/>
        <color theme="1"/>
        <rFont val="Arial"/>
        <family val="2"/>
        <charset val="238"/>
      </rPr>
      <t>Tekst u stupce</t>
    </r>
  </si>
  <si>
    <t>Formula</t>
  </si>
  <si>
    <t>13.</t>
  </si>
  <si>
    <t>[Crvena][&gt;1000]#.##0;#.##0</t>
  </si>
  <si>
    <t>[Plava]#.##0,00;[Crvena]-#.##0,00;0,00;[Zelena]</t>
  </si>
  <si>
    <t>[Plava]#.##0,00;[Crvena]-#.##0,00</t>
  </si>
  <si>
    <t>pozitivno</t>
  </si>
  <si>
    <t>negativno</t>
  </si>
  <si>
    <t>nula</t>
  </si>
  <si>
    <t>tekst</t>
  </si>
  <si>
    <t>Uvjet</t>
  </si>
  <si>
    <t>[Crvena]#.##0,00</t>
  </si>
  <si>
    <t>#.##0,00;-#.##0,00;;[Zelena]</t>
  </si>
  <si>
    <t>Novouključeni korisnici mjera aktivne politike zapošljavanja u 2023. godini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</si>
  <si>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Mjesečni statistički bilten, brojevi od 1 do 12, raspoloživo na https://www.hzz.hr/usluge/publikacije-hzz-a/statisticke-publikacije/#mjesecni-statisticki-bilten, pristupano 20.1.2024.</t>
    </r>
  </si>
  <si>
    <t>Datum na koji pada Uskrs po Gregorijanskom kalendaru</t>
  </si>
  <si>
    <t>Prosječan broj nezaposlenih osoba prema dobi u 2022. i 2023. godini</t>
  </si>
  <si>
    <t>2022.</t>
  </si>
  <si>
    <t>2023.</t>
  </si>
  <si>
    <t xml:space="preserve">Indeks
2023./2022. </t>
  </si>
  <si>
    <t>Od 50 do 54</t>
  </si>
  <si>
    <t>Od 55 do 59</t>
  </si>
  <si>
    <t>60 i više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</si>
  <si>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17.1.2024.</t>
    </r>
  </si>
  <si>
    <t>1.1.2024.</t>
  </si>
  <si>
    <t>12.12.2022.</t>
  </si>
  <si>
    <t>31.12.2023.</t>
  </si>
  <si>
    <t>9.8.2020.</t>
  </si>
  <si>
    <r>
      <rPr>
        <b/>
        <sz val="9"/>
        <color theme="1"/>
        <rFont val="Symbol"/>
        <family val="1"/>
        <charset val="2"/>
      </rPr>
      <t>S</t>
    </r>
    <r>
      <rPr>
        <b/>
        <sz val="9"/>
        <color theme="1"/>
        <rFont val="Arial"/>
        <family val="2"/>
        <charset val="238"/>
      </rPr>
      <t xml:space="preserve"> 2022.</t>
    </r>
  </si>
  <si>
    <r>
      <rPr>
        <b/>
        <sz val="9"/>
        <color theme="1"/>
        <rFont val="Symbol"/>
        <family val="1"/>
        <charset val="2"/>
      </rPr>
      <t>S</t>
    </r>
    <r>
      <rPr>
        <b/>
        <sz val="9"/>
        <color theme="1"/>
        <rFont val="Arial"/>
        <family val="2"/>
        <charset val="238"/>
      </rPr>
      <t xml:space="preserve"> 2023.</t>
    </r>
  </si>
  <si>
    <t>Prijavljena slobodna radna mjesta za zanimanja vozača</t>
  </si>
  <si>
    <t>2024 Srce</t>
  </si>
  <si>
    <t>Red. br.</t>
  </si>
  <si>
    <t>Oblik</t>
  </si>
  <si>
    <t>2018.</t>
  </si>
  <si>
    <t>2019.</t>
  </si>
  <si>
    <t>2020.</t>
  </si>
  <si>
    <t>2021.</t>
  </si>
  <si>
    <t>Registrirane nezaposlene osobe s trajanjem nezaposlenosti do tri mjeseca po mjesecima od 2010. do 2023. godine</t>
  </si>
  <si>
    <r>
      <rPr>
        <b/>
        <i/>
        <sz val="8"/>
        <color theme="1"/>
        <rFont val="Arial"/>
        <family val="2"/>
        <charset val="238"/>
      </rPr>
      <t>Izvor</t>
    </r>
    <r>
      <rPr>
        <i/>
        <sz val="8"/>
        <color theme="1"/>
        <rFont val="Arial"/>
        <family val="2"/>
        <charset val="238"/>
      </rPr>
      <t>: HZZ, Statistika online, raspoloživo na URL: https://statistika.hzz.hr/Default.aspx, pristupano 27.2.2024.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</si>
</sst>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n&quot;_-;\-* #,##0\ &quot;kn&quot;_-;_-* &quot;-&quot;\ &quot;kn&quot;_-;_-@_-"/>
    <numFmt numFmtId="164" formatCode="#\.##0"/>
    <numFmt numFmtId="165" formatCode="0.0_)"/>
    <numFmt numFmtId="166" formatCode="d/m/yyyy/;@"/>
    <numFmt numFmtId="167" formatCode="General\."/>
    <numFmt numFmtId="168" formatCode="#,##0.00\ [$€-1]"/>
  </numFmts>
  <fonts count="17">
    <font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10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Symbol"/>
      <family val="1"/>
      <charset val="2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1"/>
      <charset val="2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i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2" fontId="0" fillId="0" borderId="0" xfId="0" applyNumberFormat="1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3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0" borderId="0" xfId="0" applyFont="1"/>
    <xf numFmtId="167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7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0" fillId="4" borderId="3" xfId="0" applyFill="1" applyBorder="1" applyAlignment="1">
      <alignment horizontal="center"/>
    </xf>
    <xf numFmtId="0" fontId="0" fillId="4" borderId="0" xfId="0" applyFill="1"/>
    <xf numFmtId="0" fontId="0" fillId="4" borderId="2" xfId="0" applyFill="1" applyBorder="1"/>
    <xf numFmtId="0" fontId="0" fillId="0" borderId="2" xfId="0" applyBorder="1"/>
    <xf numFmtId="0" fontId="6" fillId="0" borderId="0" xfId="0" applyFont="1"/>
    <xf numFmtId="0" fontId="7" fillId="0" borderId="0" xfId="0" applyFont="1"/>
    <xf numFmtId="0" fontId="6" fillId="3" borderId="0" xfId="0" applyFont="1" applyFill="1"/>
    <xf numFmtId="0" fontId="6" fillId="3" borderId="4" xfId="0" applyFont="1" applyFill="1" applyBorder="1" applyAlignment="1">
      <alignment horizontal="center"/>
    </xf>
    <xf numFmtId="0" fontId="6" fillId="0" borderId="4" xfId="0" applyFont="1" applyBorder="1"/>
    <xf numFmtId="3" fontId="6" fillId="0" borderId="4" xfId="0" applyNumberFormat="1" applyFont="1" applyBorder="1"/>
    <xf numFmtId="0" fontId="7" fillId="0" borderId="0" xfId="0" applyFont="1" applyAlignment="1">
      <alignment horizontal="left" indent="1"/>
    </xf>
    <xf numFmtId="3" fontId="7" fillId="0" borderId="0" xfId="0" applyNumberFormat="1" applyFont="1"/>
    <xf numFmtId="0" fontId="6" fillId="0" borderId="4" xfId="0" applyFont="1" applyBorder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quotePrefix="1"/>
    <xf numFmtId="14" fontId="0" fillId="0" borderId="0" xfId="0" applyNumberFormat="1"/>
    <xf numFmtId="0" fontId="9" fillId="0" borderId="0" xfId="0" applyFont="1" applyAlignment="1">
      <alignment vertical="center"/>
    </xf>
    <xf numFmtId="168" fontId="0" fillId="0" borderId="0" xfId="0" applyNumberFormat="1" applyAlignment="1">
      <alignment vertical="center"/>
    </xf>
    <xf numFmtId="168" fontId="2" fillId="2" borderId="0" xfId="0" applyNumberFormat="1" applyFont="1" applyFill="1" applyAlignment="1">
      <alignment vertical="center"/>
    </xf>
    <xf numFmtId="0" fontId="11" fillId="0" borderId="0" xfId="0" quotePrefix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Continuous" vertical="center"/>
    </xf>
    <xf numFmtId="0" fontId="12" fillId="0" borderId="1" xfId="0" quotePrefix="1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164" fontId="12" fillId="0" borderId="1" xfId="0" applyNumberFormat="1" applyFont="1" applyBorder="1" applyAlignment="1">
      <alignment horizontal="right" vertical="center"/>
    </xf>
    <xf numFmtId="165" fontId="12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164" fontId="12" fillId="0" borderId="0" xfId="0" applyNumberFormat="1" applyFont="1" applyAlignment="1">
      <alignment horizontal="right" vertical="center"/>
    </xf>
    <xf numFmtId="165" fontId="12" fillId="0" borderId="0" xfId="0" applyNumberFormat="1" applyFont="1" applyAlignment="1">
      <alignment horizontal="right" vertical="center"/>
    </xf>
    <xf numFmtId="0" fontId="12" fillId="0" borderId="0" xfId="0" quotePrefix="1" applyFont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164" fontId="12" fillId="0" borderId="3" xfId="0" applyNumberFormat="1" applyFont="1" applyBorder="1" applyAlignment="1">
      <alignment horizontal="right" vertical="center"/>
    </xf>
    <xf numFmtId="165" fontId="12" fillId="0" borderId="3" xfId="0" applyNumberFormat="1" applyFont="1" applyBorder="1" applyAlignment="1">
      <alignment horizontal="right" vertical="center"/>
    </xf>
    <xf numFmtId="166" fontId="0" fillId="0" borderId="0" xfId="0" applyNumberFormat="1"/>
    <xf numFmtId="0" fontId="0" fillId="5" borderId="5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12" fillId="0" borderId="2" xfId="0" quotePrefix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3" fillId="3" borderId="0" xfId="0" applyFont="1" applyFill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</cellXfs>
  <cellStyles count="2">
    <cellStyle name="Normalno" xfId="0" builtinId="0"/>
    <cellStyle name="Normalno 2" xfId="1" xr:uid="{FAFCBDE3-16CB-48AD-A8BE-2B0A432FA4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selection activeCell="C3" sqref="C3"/>
    </sheetView>
  </sheetViews>
  <sheetFormatPr defaultRowHeight="12.75"/>
  <sheetData>
    <row r="1" spans="1:7">
      <c r="A1" s="7" t="s">
        <v>433</v>
      </c>
    </row>
    <row r="2" spans="1:7">
      <c r="A2" s="8"/>
    </row>
    <row r="3" spans="1:7">
      <c r="A3" s="5" t="s">
        <v>69</v>
      </c>
      <c r="B3" s="5" t="s">
        <v>70</v>
      </c>
      <c r="C3" s="5"/>
      <c r="D3" s="5"/>
      <c r="E3" s="5"/>
      <c r="F3" s="5"/>
      <c r="G3" s="5"/>
    </row>
    <row r="4" spans="1:7">
      <c r="A4" s="5" t="s">
        <v>57</v>
      </c>
      <c r="B4" s="6">
        <v>2565</v>
      </c>
      <c r="C4" s="6"/>
      <c r="D4" s="6"/>
      <c r="E4" s="6"/>
      <c r="F4" s="6"/>
      <c r="G4" s="6"/>
    </row>
    <row r="5" spans="1:7">
      <c r="A5" s="5" t="s">
        <v>58</v>
      </c>
      <c r="B5" s="6">
        <v>3009</v>
      </c>
      <c r="C5" s="6"/>
      <c r="D5" s="6"/>
      <c r="E5" s="6"/>
      <c r="F5" s="6"/>
      <c r="G5" s="6"/>
    </row>
    <row r="6" spans="1:7">
      <c r="A6" s="5" t="s">
        <v>59</v>
      </c>
      <c r="B6" s="6">
        <v>648</v>
      </c>
      <c r="C6" s="6"/>
      <c r="D6" s="6"/>
      <c r="E6" s="6"/>
      <c r="F6" s="6"/>
      <c r="G6" s="6"/>
    </row>
    <row r="7" spans="1:7">
      <c r="A7" s="5" t="s">
        <v>60</v>
      </c>
      <c r="B7" s="6">
        <v>4907</v>
      </c>
      <c r="C7" s="6"/>
      <c r="D7" s="6"/>
      <c r="E7" s="6"/>
      <c r="F7" s="6"/>
      <c r="G7" s="6"/>
    </row>
    <row r="8" spans="1:7">
      <c r="A8" s="5" t="s">
        <v>61</v>
      </c>
      <c r="B8" s="6">
        <v>2852</v>
      </c>
      <c r="C8" s="6"/>
      <c r="D8" s="6"/>
      <c r="E8" s="6"/>
      <c r="F8" s="6"/>
      <c r="G8" s="6"/>
    </row>
    <row r="9" spans="1:7">
      <c r="A9" s="5" t="s">
        <v>62</v>
      </c>
      <c r="B9" s="6">
        <v>2452</v>
      </c>
      <c r="C9" s="6"/>
      <c r="D9" s="6"/>
      <c r="E9" s="6"/>
      <c r="F9" s="6"/>
      <c r="G9" s="6"/>
    </row>
    <row r="10" spans="1:7">
      <c r="A10" s="5" t="s">
        <v>63</v>
      </c>
      <c r="B10" s="6">
        <v>2362</v>
      </c>
      <c r="C10" s="6"/>
      <c r="D10" s="6"/>
      <c r="E10" s="6"/>
      <c r="F10" s="6"/>
      <c r="G10" s="6"/>
    </row>
    <row r="11" spans="1:7">
      <c r="A11" s="5" t="s">
        <v>64</v>
      </c>
      <c r="B11" s="6">
        <v>1753</v>
      </c>
      <c r="C11" s="6"/>
      <c r="D11" s="6"/>
      <c r="E11" s="6"/>
      <c r="F11" s="6"/>
      <c r="G11" s="6"/>
    </row>
    <row r="12" spans="1:7">
      <c r="A12" s="5" t="s">
        <v>65</v>
      </c>
      <c r="B12" s="6">
        <v>2710</v>
      </c>
      <c r="C12" s="6"/>
      <c r="D12" s="6"/>
      <c r="E12" s="6"/>
      <c r="F12" s="6"/>
      <c r="G12" s="6"/>
    </row>
    <row r="13" spans="1:7">
      <c r="A13" s="5" t="s">
        <v>66</v>
      </c>
      <c r="B13" s="6">
        <v>4179</v>
      </c>
      <c r="C13" s="6"/>
      <c r="D13" s="6"/>
      <c r="E13" s="6"/>
      <c r="F13" s="6"/>
      <c r="G13" s="6"/>
    </row>
    <row r="14" spans="1:7">
      <c r="A14" s="5" t="s">
        <v>67</v>
      </c>
      <c r="B14" s="6">
        <v>4579</v>
      </c>
      <c r="C14" s="6"/>
      <c r="D14" s="6"/>
      <c r="E14" s="6"/>
      <c r="F14" s="6"/>
      <c r="G14" s="6"/>
    </row>
    <row r="15" spans="1:7">
      <c r="A15" s="5" t="s">
        <v>68</v>
      </c>
      <c r="B15" s="6">
        <v>5210</v>
      </c>
      <c r="C15" s="6"/>
      <c r="D15" s="6"/>
      <c r="E15" s="6"/>
      <c r="F15" s="6"/>
      <c r="G15" s="6"/>
    </row>
    <row r="16" spans="1:7">
      <c r="A16" s="5" t="s">
        <v>76</v>
      </c>
      <c r="B16" s="6">
        <f>SUM(B4:B15)</f>
        <v>37226</v>
      </c>
    </row>
    <row r="17" spans="1:2">
      <c r="B17" s="6"/>
    </row>
    <row r="19" spans="1:2">
      <c r="A19" s="40" t="s">
        <v>434</v>
      </c>
      <c r="B19" s="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1"/>
  <sheetViews>
    <sheetView workbookViewId="0">
      <selection activeCell="D3" sqref="D3"/>
    </sheetView>
  </sheetViews>
  <sheetFormatPr defaultRowHeight="12.75"/>
  <cols>
    <col min="1" max="1" width="4.5703125" style="1" customWidth="1"/>
    <col min="2" max="2" width="19.42578125" style="1" customWidth="1"/>
    <col min="3" max="3" width="50.140625" style="1" bestFit="1" customWidth="1"/>
    <col min="4" max="5" width="10.85546875" style="1" customWidth="1"/>
    <col min="6" max="6" width="9" style="1" customWidth="1"/>
    <col min="7" max="7" width="19.85546875" style="1" customWidth="1"/>
    <col min="8" max="16384" width="9.140625" style="1"/>
  </cols>
  <sheetData>
    <row r="1" spans="1:7" customFormat="1" ht="17.25" customHeight="1">
      <c r="A1" s="69" t="s">
        <v>452</v>
      </c>
      <c r="B1" s="70" t="s">
        <v>14</v>
      </c>
      <c r="C1" s="70" t="s">
        <v>453</v>
      </c>
      <c r="D1" s="70" t="s">
        <v>1</v>
      </c>
      <c r="E1" s="70"/>
      <c r="F1" s="70"/>
      <c r="G1" s="70"/>
    </row>
    <row r="2" spans="1:7" customFormat="1" ht="17.25" customHeight="1">
      <c r="A2" s="69"/>
      <c r="B2" s="70"/>
      <c r="C2" s="70"/>
      <c r="D2" s="58" t="s">
        <v>426</v>
      </c>
      <c r="E2" s="58" t="s">
        <v>427</v>
      </c>
      <c r="F2" s="58" t="s">
        <v>428</v>
      </c>
      <c r="G2" s="58" t="s">
        <v>429</v>
      </c>
    </row>
    <row r="3" spans="1:7" ht="15" customHeight="1">
      <c r="A3" s="2" t="s">
        <v>2</v>
      </c>
      <c r="B3" s="1" t="s">
        <v>3</v>
      </c>
      <c r="C3" s="1" t="s">
        <v>424</v>
      </c>
      <c r="D3" s="1">
        <v>1315</v>
      </c>
      <c r="E3" s="1">
        <v>-2182</v>
      </c>
      <c r="F3" s="1">
        <v>0</v>
      </c>
      <c r="G3" s="1" t="s">
        <v>4</v>
      </c>
    </row>
    <row r="4" spans="1:7" ht="15" customHeight="1">
      <c r="A4" s="2" t="s">
        <v>7</v>
      </c>
      <c r="B4" s="1" t="s">
        <v>5</v>
      </c>
      <c r="C4" s="1" t="s">
        <v>431</v>
      </c>
      <c r="D4" s="1">
        <v>1315</v>
      </c>
      <c r="E4" s="1">
        <v>-2182</v>
      </c>
      <c r="F4" s="1">
        <v>0</v>
      </c>
      <c r="G4" s="1" t="s">
        <v>4</v>
      </c>
    </row>
    <row r="5" spans="1:7" ht="15" customHeight="1">
      <c r="A5" s="2" t="s">
        <v>8</v>
      </c>
      <c r="B5" s="1" t="s">
        <v>6</v>
      </c>
      <c r="C5" s="1" t="s">
        <v>425</v>
      </c>
      <c r="D5" s="1">
        <v>1315</v>
      </c>
      <c r="E5" s="1">
        <v>-2182</v>
      </c>
      <c r="F5" s="1">
        <v>0</v>
      </c>
      <c r="G5" s="1" t="s">
        <v>4</v>
      </c>
    </row>
    <row r="6" spans="1:7" ht="15" customHeight="1">
      <c r="A6" s="2" t="s">
        <v>9</v>
      </c>
      <c r="B6" s="1" t="s">
        <v>0</v>
      </c>
      <c r="C6" s="1" t="s">
        <v>432</v>
      </c>
      <c r="D6" s="1">
        <v>1315</v>
      </c>
      <c r="E6" s="1">
        <v>-2182</v>
      </c>
      <c r="F6" s="1">
        <v>0</v>
      </c>
      <c r="G6" s="1" t="s">
        <v>4</v>
      </c>
    </row>
    <row r="7" spans="1:7" ht="15" customHeight="1">
      <c r="A7" s="2" t="s">
        <v>10</v>
      </c>
      <c r="B7" s="1" t="s">
        <v>11</v>
      </c>
      <c r="C7" s="1" t="s">
        <v>13</v>
      </c>
      <c r="D7" s="1">
        <v>1315</v>
      </c>
      <c r="E7" s="1">
        <v>-2182</v>
      </c>
      <c r="F7" s="1">
        <v>0</v>
      </c>
      <c r="G7" s="1" t="s">
        <v>4</v>
      </c>
    </row>
    <row r="8" spans="1:7" ht="15" customHeight="1">
      <c r="A8" s="2" t="s">
        <v>12</v>
      </c>
      <c r="B8" s="1" t="s">
        <v>15</v>
      </c>
      <c r="C8" s="1" t="s">
        <v>16</v>
      </c>
      <c r="D8" s="1">
        <v>1315</v>
      </c>
      <c r="E8" s="1">
        <v>-2182</v>
      </c>
      <c r="F8" s="1">
        <v>0</v>
      </c>
      <c r="G8" s="1" t="s">
        <v>4</v>
      </c>
    </row>
    <row r="9" spans="1:7" ht="15" customHeight="1">
      <c r="A9" s="2"/>
      <c r="C9" s="1" t="s">
        <v>30</v>
      </c>
      <c r="D9" s="1">
        <v>1315</v>
      </c>
      <c r="E9" s="1">
        <v>-2182</v>
      </c>
      <c r="F9" s="1">
        <v>0</v>
      </c>
      <c r="G9" s="1" t="s">
        <v>4</v>
      </c>
    </row>
    <row r="10" spans="1:7" ht="15" customHeight="1">
      <c r="A10" s="2" t="s">
        <v>17</v>
      </c>
      <c r="B10" s="1" t="s">
        <v>18</v>
      </c>
      <c r="C10" s="1" t="s">
        <v>19</v>
      </c>
      <c r="D10" s="1">
        <v>1315</v>
      </c>
      <c r="E10" s="1">
        <v>-2182</v>
      </c>
      <c r="F10" s="1">
        <v>0</v>
      </c>
      <c r="G10" s="1" t="s">
        <v>4</v>
      </c>
    </row>
    <row r="11" spans="1:7" ht="15" customHeight="1">
      <c r="A11" s="2" t="s">
        <v>20</v>
      </c>
      <c r="B11" s="1" t="s">
        <v>21</v>
      </c>
      <c r="C11" s="1" t="s">
        <v>22</v>
      </c>
      <c r="D11" s="1">
        <v>1315</v>
      </c>
      <c r="E11" s="1">
        <v>-2182</v>
      </c>
      <c r="F11" s="1">
        <v>0</v>
      </c>
      <c r="G11" s="1" t="s">
        <v>4</v>
      </c>
    </row>
    <row r="12" spans="1:7" ht="15" customHeight="1">
      <c r="A12" s="2" t="s">
        <v>23</v>
      </c>
      <c r="B12" s="1" t="s">
        <v>24</v>
      </c>
      <c r="C12" s="1" t="s">
        <v>25</v>
      </c>
      <c r="D12" s="1">
        <v>1315</v>
      </c>
      <c r="E12" s="1">
        <v>-2182</v>
      </c>
      <c r="F12" s="1">
        <v>0</v>
      </c>
      <c r="G12" s="1" t="s">
        <v>4</v>
      </c>
    </row>
    <row r="13" spans="1:7" ht="15" customHeight="1">
      <c r="A13" s="2" t="s">
        <v>26</v>
      </c>
      <c r="B13" s="1" t="s">
        <v>31</v>
      </c>
      <c r="C13" s="1" t="s">
        <v>32</v>
      </c>
      <c r="D13" s="1">
        <v>1315</v>
      </c>
      <c r="E13" s="1">
        <v>-2182</v>
      </c>
      <c r="F13" s="1">
        <v>0</v>
      </c>
      <c r="G13" s="1" t="s">
        <v>4</v>
      </c>
    </row>
    <row r="14" spans="1:7" ht="15" customHeight="1">
      <c r="A14" s="2" t="s">
        <v>27</v>
      </c>
      <c r="B14" s="1" t="s">
        <v>28</v>
      </c>
      <c r="C14" s="1" t="s">
        <v>29</v>
      </c>
      <c r="D14" s="1">
        <v>1315</v>
      </c>
      <c r="E14" s="1">
        <v>-2182</v>
      </c>
      <c r="F14" s="1">
        <v>0</v>
      </c>
      <c r="G14" s="1" t="s">
        <v>4</v>
      </c>
    </row>
    <row r="15" spans="1:7" ht="15" customHeight="1">
      <c r="A15" s="2" t="s">
        <v>33</v>
      </c>
      <c r="B15" s="1" t="s">
        <v>34</v>
      </c>
      <c r="C15" s="1" t="s">
        <v>35</v>
      </c>
      <c r="D15" s="1">
        <v>1315</v>
      </c>
      <c r="E15" s="1">
        <v>-2182</v>
      </c>
      <c r="F15" s="1">
        <v>0</v>
      </c>
      <c r="G15" s="1" t="s">
        <v>451</v>
      </c>
    </row>
    <row r="16" spans="1:7">
      <c r="A16" s="2" t="s">
        <v>422</v>
      </c>
      <c r="B16" s="1" t="s">
        <v>430</v>
      </c>
      <c r="C16" s="1" t="s">
        <v>423</v>
      </c>
      <c r="D16" s="1">
        <v>1315</v>
      </c>
      <c r="E16" s="1">
        <v>-2182</v>
      </c>
      <c r="F16" s="1">
        <v>0</v>
      </c>
      <c r="G16" s="1" t="s">
        <v>4</v>
      </c>
    </row>
    <row r="21" spans="6:6">
      <c r="F21" s="3"/>
    </row>
  </sheetData>
  <mergeCells count="4">
    <mergeCell ref="A1:A2"/>
    <mergeCell ref="B1:B2"/>
    <mergeCell ref="C1:C2"/>
    <mergeCell ref="D1:G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9"/>
  <sheetViews>
    <sheetView workbookViewId="0"/>
  </sheetViews>
  <sheetFormatPr defaultRowHeight="12.75"/>
  <cols>
    <col min="1" max="1" width="7.5703125" customWidth="1"/>
    <col min="2" max="13" width="8.28515625" customWidth="1"/>
  </cols>
  <sheetData>
    <row r="1" spans="1:13">
      <c r="A1" t="s">
        <v>458</v>
      </c>
    </row>
    <row r="3" spans="1:13" ht="20.25" customHeight="1">
      <c r="A3" t="s">
        <v>36</v>
      </c>
      <c r="B3" t="s">
        <v>37</v>
      </c>
      <c r="C3" t="s">
        <v>38</v>
      </c>
      <c r="D3" t="s">
        <v>39</v>
      </c>
      <c r="E3" t="s">
        <v>40</v>
      </c>
      <c r="F3" t="s">
        <v>41</v>
      </c>
      <c r="G3" t="s">
        <v>42</v>
      </c>
      <c r="H3" t="s">
        <v>43</v>
      </c>
      <c r="I3" t="s">
        <v>44</v>
      </c>
      <c r="J3" t="s">
        <v>45</v>
      </c>
      <c r="K3" t="s">
        <v>46</v>
      </c>
      <c r="L3" t="s">
        <v>47</v>
      </c>
      <c r="M3" t="s">
        <v>48</v>
      </c>
    </row>
    <row r="4" spans="1:13">
      <c r="A4" t="s">
        <v>49</v>
      </c>
      <c r="B4">
        <v>75538</v>
      </c>
      <c r="C4">
        <v>73237</v>
      </c>
      <c r="D4">
        <v>68168</v>
      </c>
      <c r="E4">
        <v>53838</v>
      </c>
      <c r="F4">
        <v>44777</v>
      </c>
      <c r="G4">
        <v>42045</v>
      </c>
      <c r="H4">
        <v>49307</v>
      </c>
      <c r="I4">
        <v>50682</v>
      </c>
      <c r="J4">
        <v>60035</v>
      </c>
      <c r="K4">
        <v>71536</v>
      </c>
      <c r="L4">
        <v>81054</v>
      </c>
      <c r="M4">
        <v>78818</v>
      </c>
    </row>
    <row r="5" spans="1:13">
      <c r="A5" t="s">
        <v>50</v>
      </c>
      <c r="B5">
        <v>76605</v>
      </c>
      <c r="C5">
        <v>71443</v>
      </c>
      <c r="D5">
        <v>62708</v>
      </c>
      <c r="E5">
        <v>50628</v>
      </c>
      <c r="F5">
        <v>49744</v>
      </c>
      <c r="G5">
        <v>49450</v>
      </c>
      <c r="H5">
        <v>55980</v>
      </c>
      <c r="I5">
        <v>52750</v>
      </c>
      <c r="J5">
        <v>60343</v>
      </c>
      <c r="K5">
        <v>73587</v>
      </c>
      <c r="L5">
        <v>85210</v>
      </c>
      <c r="M5">
        <v>89269</v>
      </c>
    </row>
    <row r="6" spans="1:13">
      <c r="A6" t="s">
        <v>51</v>
      </c>
      <c r="B6">
        <v>89100</v>
      </c>
      <c r="C6">
        <v>83115</v>
      </c>
      <c r="D6">
        <v>71027</v>
      </c>
      <c r="E6">
        <v>54272</v>
      </c>
      <c r="F6">
        <v>47309</v>
      </c>
      <c r="G6">
        <v>47558</v>
      </c>
      <c r="H6">
        <v>60242</v>
      </c>
      <c r="I6">
        <v>66077</v>
      </c>
      <c r="J6">
        <v>76041</v>
      </c>
      <c r="K6">
        <v>89103</v>
      </c>
      <c r="L6">
        <v>100344</v>
      </c>
      <c r="M6">
        <v>93606</v>
      </c>
    </row>
    <row r="7" spans="1:13">
      <c r="A7" t="s">
        <v>52</v>
      </c>
      <c r="B7">
        <v>88477</v>
      </c>
      <c r="C7">
        <v>79063</v>
      </c>
      <c r="D7">
        <v>68817</v>
      </c>
      <c r="E7">
        <v>55917</v>
      </c>
      <c r="F7">
        <v>48343</v>
      </c>
      <c r="G7">
        <v>47687</v>
      </c>
      <c r="H7">
        <v>58457</v>
      </c>
      <c r="I7">
        <v>62238</v>
      </c>
      <c r="J7">
        <v>74773</v>
      </c>
      <c r="K7">
        <v>91066</v>
      </c>
      <c r="L7">
        <v>103818</v>
      </c>
      <c r="M7">
        <v>94379</v>
      </c>
    </row>
    <row r="8" spans="1:13">
      <c r="A8" t="s">
        <v>53</v>
      </c>
      <c r="B8">
        <v>90785</v>
      </c>
      <c r="C8">
        <v>80250</v>
      </c>
      <c r="D8">
        <v>67779</v>
      </c>
      <c r="E8">
        <v>49214</v>
      </c>
      <c r="F8">
        <v>42086</v>
      </c>
      <c r="G8">
        <v>41719</v>
      </c>
      <c r="H8">
        <v>51364</v>
      </c>
      <c r="I8">
        <v>53083</v>
      </c>
      <c r="J8">
        <v>62161</v>
      </c>
      <c r="K8">
        <v>80185</v>
      </c>
      <c r="L8">
        <v>91173</v>
      </c>
      <c r="M8">
        <v>85694</v>
      </c>
    </row>
    <row r="9" spans="1:13">
      <c r="A9" t="s">
        <v>54</v>
      </c>
      <c r="B9">
        <v>81788</v>
      </c>
      <c r="C9">
        <v>73046</v>
      </c>
      <c r="D9">
        <v>63293</v>
      </c>
      <c r="E9">
        <v>48970</v>
      </c>
      <c r="F9">
        <v>41638</v>
      </c>
      <c r="G9">
        <v>40454</v>
      </c>
      <c r="H9">
        <v>50710</v>
      </c>
      <c r="I9">
        <v>53062</v>
      </c>
      <c r="J9">
        <v>60796</v>
      </c>
      <c r="K9">
        <v>78127</v>
      </c>
      <c r="L9">
        <v>88514</v>
      </c>
      <c r="M9">
        <v>82657</v>
      </c>
    </row>
    <row r="10" spans="1:13">
      <c r="A10" t="s">
        <v>55</v>
      </c>
      <c r="B10">
        <v>74458</v>
      </c>
      <c r="C10">
        <v>62526</v>
      </c>
      <c r="D10">
        <v>51792</v>
      </c>
      <c r="E10">
        <v>41504</v>
      </c>
      <c r="F10">
        <v>34792</v>
      </c>
      <c r="G10">
        <v>37611</v>
      </c>
      <c r="H10">
        <v>44104</v>
      </c>
      <c r="I10">
        <v>45945</v>
      </c>
      <c r="J10">
        <v>49686</v>
      </c>
      <c r="K10">
        <v>64165</v>
      </c>
      <c r="L10">
        <v>75586</v>
      </c>
      <c r="M10">
        <v>76649</v>
      </c>
    </row>
    <row r="11" spans="1:13">
      <c r="A11" t="s">
        <v>56</v>
      </c>
      <c r="B11">
        <v>70716</v>
      </c>
      <c r="C11">
        <v>59535</v>
      </c>
      <c r="D11">
        <v>46730</v>
      </c>
      <c r="E11">
        <v>35809</v>
      </c>
      <c r="F11">
        <v>29596</v>
      </c>
      <c r="G11">
        <v>31734</v>
      </c>
      <c r="H11">
        <v>39545</v>
      </c>
      <c r="I11">
        <v>42642</v>
      </c>
      <c r="J11">
        <v>45413</v>
      </c>
      <c r="K11">
        <v>57377</v>
      </c>
      <c r="L11">
        <v>66637</v>
      </c>
      <c r="M11">
        <v>64441</v>
      </c>
    </row>
    <row r="12" spans="1:13">
      <c r="A12" t="s">
        <v>454</v>
      </c>
      <c r="B12">
        <v>62698</v>
      </c>
      <c r="C12">
        <v>52653</v>
      </c>
      <c r="D12">
        <v>42642</v>
      </c>
      <c r="E12">
        <v>30823</v>
      </c>
      <c r="F12">
        <v>26094</v>
      </c>
      <c r="G12">
        <v>31370</v>
      </c>
      <c r="H12">
        <v>37818</v>
      </c>
      <c r="I12">
        <v>39038</v>
      </c>
      <c r="J12">
        <v>36699</v>
      </c>
      <c r="K12">
        <v>48936</v>
      </c>
      <c r="L12">
        <v>57343</v>
      </c>
      <c r="M12">
        <v>55087</v>
      </c>
    </row>
    <row r="13" spans="1:13">
      <c r="A13" t="s">
        <v>455</v>
      </c>
      <c r="B13">
        <v>55694</v>
      </c>
      <c r="C13">
        <v>48437</v>
      </c>
      <c r="D13">
        <v>40532</v>
      </c>
      <c r="E13">
        <v>29163</v>
      </c>
      <c r="F13">
        <v>25012</v>
      </c>
      <c r="G13">
        <v>26535</v>
      </c>
      <c r="H13">
        <v>33497</v>
      </c>
      <c r="I13">
        <v>34283</v>
      </c>
      <c r="J13">
        <v>33531</v>
      </c>
      <c r="K13">
        <v>42893</v>
      </c>
      <c r="L13">
        <v>51690</v>
      </c>
      <c r="M13">
        <v>51291</v>
      </c>
    </row>
    <row r="14" spans="1:13">
      <c r="A14" t="s">
        <v>456</v>
      </c>
      <c r="B14">
        <v>52060</v>
      </c>
      <c r="C14">
        <v>43751</v>
      </c>
      <c r="D14">
        <v>46236</v>
      </c>
      <c r="E14">
        <v>50396</v>
      </c>
      <c r="F14">
        <v>43250</v>
      </c>
      <c r="G14">
        <v>36946</v>
      </c>
      <c r="H14">
        <v>38780</v>
      </c>
      <c r="I14">
        <v>39436</v>
      </c>
      <c r="J14">
        <v>39189</v>
      </c>
      <c r="K14">
        <v>46068</v>
      </c>
      <c r="L14">
        <v>48511</v>
      </c>
      <c r="M14">
        <v>44562</v>
      </c>
    </row>
    <row r="15" spans="1:13">
      <c r="A15" t="s">
        <v>457</v>
      </c>
      <c r="B15">
        <v>40027</v>
      </c>
      <c r="C15">
        <v>34895</v>
      </c>
      <c r="D15">
        <v>31417</v>
      </c>
      <c r="E15">
        <v>27332</v>
      </c>
      <c r="F15">
        <v>23726</v>
      </c>
      <c r="G15">
        <v>23714</v>
      </c>
      <c r="H15">
        <v>29860</v>
      </c>
      <c r="I15">
        <v>30697</v>
      </c>
      <c r="J15">
        <v>28623</v>
      </c>
      <c r="K15">
        <v>35072</v>
      </c>
      <c r="L15">
        <v>38921</v>
      </c>
      <c r="M15">
        <v>38368</v>
      </c>
    </row>
    <row r="16" spans="1:13">
      <c r="A16" t="s">
        <v>437</v>
      </c>
      <c r="B16">
        <v>37545</v>
      </c>
      <c r="C16">
        <v>34423</v>
      </c>
      <c r="D16">
        <v>31690</v>
      </c>
      <c r="E16">
        <v>27514</v>
      </c>
      <c r="F16">
        <v>23319</v>
      </c>
      <c r="G16">
        <v>24365</v>
      </c>
      <c r="H16">
        <v>29520</v>
      </c>
      <c r="I16">
        <v>30378</v>
      </c>
      <c r="J16">
        <v>28292</v>
      </c>
      <c r="K16">
        <v>34980</v>
      </c>
      <c r="L16">
        <v>40013</v>
      </c>
      <c r="M16">
        <v>39725</v>
      </c>
    </row>
    <row r="17" spans="1:13">
      <c r="A17" t="s">
        <v>438</v>
      </c>
      <c r="B17">
        <v>38087</v>
      </c>
      <c r="C17">
        <v>32598</v>
      </c>
      <c r="D17">
        <v>28823</v>
      </c>
      <c r="E17">
        <v>24829</v>
      </c>
      <c r="F17">
        <v>22852</v>
      </c>
      <c r="G17">
        <v>27827</v>
      </c>
      <c r="H17">
        <v>32974</v>
      </c>
      <c r="I17">
        <v>35495</v>
      </c>
      <c r="J17">
        <v>31693</v>
      </c>
      <c r="K17">
        <v>36475</v>
      </c>
      <c r="L17">
        <v>38473</v>
      </c>
      <c r="M17">
        <v>36625</v>
      </c>
    </row>
    <row r="18" spans="1:13">
      <c r="A18" s="4"/>
    </row>
    <row r="19" spans="1:13">
      <c r="A19" s="4" t="s">
        <v>459</v>
      </c>
    </row>
  </sheetData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workbookViewId="0">
      <selection activeCell="D3" sqref="D3"/>
    </sheetView>
  </sheetViews>
  <sheetFormatPr defaultRowHeight="12.75"/>
  <cols>
    <col min="1" max="1" width="16.140625" style="1" customWidth="1"/>
    <col min="2" max="2" width="9.140625" style="1"/>
    <col min="3" max="3" width="14.28515625" style="1" bestFit="1" customWidth="1"/>
    <col min="4" max="4" width="13.5703125" style="1" customWidth="1"/>
    <col min="5" max="5" width="11.28515625" style="1" customWidth="1"/>
    <col min="6" max="16384" width="9.140625" style="1"/>
  </cols>
  <sheetData>
    <row r="1" spans="1:5" ht="25.5">
      <c r="D1" s="9" t="s">
        <v>71</v>
      </c>
      <c r="E1" s="9" t="s">
        <v>72</v>
      </c>
    </row>
    <row r="2" spans="1:5" ht="19.5" customHeight="1">
      <c r="A2" s="10" t="s">
        <v>73</v>
      </c>
      <c r="B2" s="10" t="s">
        <v>74</v>
      </c>
      <c r="C2" s="10" t="s">
        <v>75</v>
      </c>
      <c r="D2" s="59" t="s">
        <v>87</v>
      </c>
      <c r="E2" s="59"/>
    </row>
    <row r="3" spans="1:5">
      <c r="A3" s="1" t="s">
        <v>77</v>
      </c>
      <c r="B3" s="1">
        <v>2</v>
      </c>
      <c r="C3" s="41">
        <v>5.9711991505740265</v>
      </c>
      <c r="D3" s="41"/>
      <c r="E3" s="41"/>
    </row>
    <row r="4" spans="1:5">
      <c r="A4" s="1" t="s">
        <v>78</v>
      </c>
      <c r="B4" s="1">
        <v>5</v>
      </c>
      <c r="C4" s="41">
        <v>17.252637865817242</v>
      </c>
      <c r="D4" s="41"/>
      <c r="E4" s="41"/>
    </row>
    <row r="5" spans="1:5">
      <c r="A5" s="1" t="s">
        <v>79</v>
      </c>
      <c r="B5" s="1">
        <v>8</v>
      </c>
      <c r="C5" s="41">
        <v>1.3259008560621142</v>
      </c>
      <c r="D5" s="41"/>
      <c r="E5" s="41"/>
    </row>
    <row r="6" spans="1:5">
      <c r="A6" s="1" t="s">
        <v>80</v>
      </c>
      <c r="B6" s="1">
        <v>9</v>
      </c>
      <c r="C6" s="41">
        <v>1.5913464728913662</v>
      </c>
      <c r="D6" s="41"/>
      <c r="E6" s="41"/>
    </row>
    <row r="7" spans="1:5">
      <c r="A7" s="1" t="s">
        <v>81</v>
      </c>
      <c r="B7" s="1">
        <v>10</v>
      </c>
      <c r="C7" s="41">
        <v>1.5249850686840534</v>
      </c>
      <c r="D7" s="41"/>
      <c r="E7" s="41"/>
    </row>
    <row r="8" spans="1:5">
      <c r="A8" s="1" t="s">
        <v>82</v>
      </c>
      <c r="B8" s="1">
        <v>6</v>
      </c>
      <c r="C8" s="41">
        <v>1.0604552392328621</v>
      </c>
      <c r="D8" s="41"/>
      <c r="E8" s="41"/>
    </row>
    <row r="9" spans="1:5">
      <c r="A9" s="1" t="s">
        <v>83</v>
      </c>
      <c r="B9" s="1">
        <v>5</v>
      </c>
      <c r="C9" s="41">
        <v>2.1222377065498703</v>
      </c>
      <c r="D9" s="41"/>
      <c r="E9" s="41"/>
    </row>
    <row r="10" spans="1:5">
      <c r="A10" s="1" t="s">
        <v>84</v>
      </c>
      <c r="B10" s="1">
        <v>4</v>
      </c>
      <c r="C10" s="41">
        <v>18.846638794876899</v>
      </c>
      <c r="D10" s="41"/>
      <c r="E10" s="41"/>
    </row>
    <row r="11" spans="1:5">
      <c r="A11" s="1" t="s">
        <v>85</v>
      </c>
      <c r="B11" s="1">
        <v>12</v>
      </c>
      <c r="C11" s="41">
        <v>1.3922622602694272</v>
      </c>
      <c r="D11" s="41"/>
      <c r="E11" s="41"/>
    </row>
    <row r="12" spans="1:5">
      <c r="A12" s="1" t="s">
        <v>86</v>
      </c>
      <c r="B12" s="1">
        <v>45</v>
      </c>
      <c r="C12" s="41">
        <v>0.86137102661092302</v>
      </c>
      <c r="D12" s="41"/>
      <c r="E12" s="41"/>
    </row>
    <row r="13" spans="1:5" ht="19.5" customHeight="1">
      <c r="A13" s="11" t="s">
        <v>76</v>
      </c>
      <c r="B13" s="11"/>
      <c r="C13" s="11"/>
      <c r="D13" s="42"/>
      <c r="E13" s="42"/>
    </row>
  </sheetData>
  <mergeCells count="1">
    <mergeCell ref="D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8F979-9370-49F3-92B6-C8C7265CCC5C}">
  <dimension ref="A1:F25"/>
  <sheetViews>
    <sheetView workbookViewId="0">
      <selection activeCell="I15" sqref="I15"/>
    </sheetView>
  </sheetViews>
  <sheetFormatPr defaultRowHeight="12.75"/>
  <cols>
    <col min="1" max="1" width="12.7109375" customWidth="1"/>
    <col min="2" max="5" width="10.5703125" customWidth="1"/>
    <col min="6" max="6" width="12.5703125" customWidth="1"/>
    <col min="7" max="7" width="9.140625" customWidth="1"/>
  </cols>
  <sheetData>
    <row r="1" spans="1:6" s="12" customFormat="1" ht="18" customHeight="1">
      <c r="A1" s="43" t="s">
        <v>436</v>
      </c>
      <c r="B1" s="44"/>
      <c r="C1" s="44"/>
      <c r="D1" s="44"/>
      <c r="E1" s="44"/>
      <c r="F1" s="44"/>
    </row>
    <row r="2" spans="1:6" s="12" customFormat="1" ht="17.45" customHeight="1">
      <c r="A2" s="60" t="s">
        <v>88</v>
      </c>
      <c r="B2" s="45" t="s">
        <v>437</v>
      </c>
      <c r="C2" s="45"/>
      <c r="D2" s="45" t="s">
        <v>438</v>
      </c>
      <c r="E2" s="45"/>
      <c r="F2" s="62" t="s">
        <v>439</v>
      </c>
    </row>
    <row r="3" spans="1:6" s="12" customFormat="1" ht="18" customHeight="1">
      <c r="A3" s="61"/>
      <c r="B3" s="46" t="s">
        <v>89</v>
      </c>
      <c r="C3" s="46" t="s">
        <v>90</v>
      </c>
      <c r="D3" s="46" t="s">
        <v>89</v>
      </c>
      <c r="E3" s="46" t="s">
        <v>90</v>
      </c>
      <c r="F3" s="63"/>
    </row>
    <row r="4" spans="1:6" s="12" customFormat="1" ht="15" customHeight="1">
      <c r="A4" s="47" t="s">
        <v>91</v>
      </c>
      <c r="B4" s="48">
        <v>4238.5</v>
      </c>
      <c r="C4" s="49">
        <f>B4/$B$14*100</f>
        <v>3.6498754598942105</v>
      </c>
      <c r="D4" s="48">
        <v>4585.333333333333</v>
      </c>
      <c r="E4" s="49">
        <f>D4/$D$14*100</f>
        <v>4.2097853945908721</v>
      </c>
      <c r="F4" s="49">
        <f>D4/B4*100</f>
        <v>108.18292634973064</v>
      </c>
    </row>
    <row r="5" spans="1:6" s="12" customFormat="1" ht="15" customHeight="1">
      <c r="A5" s="50" t="s">
        <v>92</v>
      </c>
      <c r="B5" s="51">
        <v>10715</v>
      </c>
      <c r="C5" s="52">
        <f t="shared" ref="C5:C13" si="0">B5/$B$14*100</f>
        <v>9.2269471635641072</v>
      </c>
      <c r="D5" s="51">
        <v>9828.5833333333339</v>
      </c>
      <c r="E5" s="52">
        <f t="shared" ref="E5:E13" si="1">D5/$D$14*100</f>
        <v>9.0236027695956551</v>
      </c>
      <c r="F5" s="52">
        <f t="shared" ref="F5:F14" si="2">D5/B5*100</f>
        <v>91.727329289158504</v>
      </c>
    </row>
    <row r="6" spans="1:6" s="12" customFormat="1" ht="15" customHeight="1">
      <c r="A6" s="50" t="s">
        <v>93</v>
      </c>
      <c r="B6" s="51">
        <v>12616.583333333334</v>
      </c>
      <c r="C6" s="52">
        <f t="shared" si="0"/>
        <v>10.86444683167244</v>
      </c>
      <c r="D6" s="51">
        <v>11941.25</v>
      </c>
      <c r="E6" s="52">
        <f t="shared" si="1"/>
        <v>10.963237825637888</v>
      </c>
      <c r="F6" s="52">
        <f t="shared" si="2"/>
        <v>94.647256586899502</v>
      </c>
    </row>
    <row r="7" spans="1:6" s="12" customFormat="1" ht="15" customHeight="1">
      <c r="A7" s="50" t="s">
        <v>94</v>
      </c>
      <c r="B7" s="51">
        <v>10605.416666666666</v>
      </c>
      <c r="C7" s="52">
        <f t="shared" si="0"/>
        <v>9.1325822893994886</v>
      </c>
      <c r="D7" s="51">
        <v>9857.4166666666661</v>
      </c>
      <c r="E7" s="52">
        <f t="shared" si="1"/>
        <v>9.0500745954630659</v>
      </c>
      <c r="F7" s="52">
        <f>D7/B7*100</f>
        <v>92.947000353592898</v>
      </c>
    </row>
    <row r="8" spans="1:6" s="12" customFormat="1" ht="15" customHeight="1">
      <c r="A8" s="50" t="s">
        <v>95</v>
      </c>
      <c r="B8" s="51">
        <v>11236.833333333334</v>
      </c>
      <c r="C8" s="52">
        <f t="shared" si="0"/>
        <v>9.6763105415252095</v>
      </c>
      <c r="D8" s="51">
        <v>10343.416666666666</v>
      </c>
      <c r="E8" s="52">
        <f t="shared" si="1"/>
        <v>9.4962702268467165</v>
      </c>
      <c r="F8" s="52">
        <f t="shared" si="2"/>
        <v>92.049213153171848</v>
      </c>
    </row>
    <row r="9" spans="1:6" s="12" customFormat="1" ht="15" customHeight="1">
      <c r="A9" s="50" t="s">
        <v>96</v>
      </c>
      <c r="B9" s="51">
        <v>12137.5</v>
      </c>
      <c r="C9" s="52">
        <f t="shared" si="0"/>
        <v>10.451896518689626</v>
      </c>
      <c r="D9" s="51">
        <v>11323.666666666666</v>
      </c>
      <c r="E9" s="52">
        <f t="shared" si="1"/>
        <v>10.396235798171455</v>
      </c>
      <c r="F9" s="52">
        <f>D9/B9*100</f>
        <v>93.29488499828355</v>
      </c>
    </row>
    <row r="10" spans="1:6" s="12" customFormat="1" ht="15" customHeight="1">
      <c r="A10" s="50" t="s">
        <v>97</v>
      </c>
      <c r="B10" s="51">
        <v>12431.166666666666</v>
      </c>
      <c r="C10" s="52">
        <f t="shared" si="0"/>
        <v>10.704780029378691</v>
      </c>
      <c r="D10" s="51">
        <v>11711.333333333334</v>
      </c>
      <c r="E10" s="52">
        <f t="shared" si="1"/>
        <v>10.752151792203819</v>
      </c>
      <c r="F10" s="52">
        <f t="shared" si="2"/>
        <v>94.209446686419895</v>
      </c>
    </row>
    <row r="11" spans="1:6" s="12" customFormat="1" ht="15" customHeight="1">
      <c r="A11" s="53" t="s">
        <v>440</v>
      </c>
      <c r="B11" s="51">
        <v>13509.083333333334</v>
      </c>
      <c r="C11" s="52">
        <f t="shared" si="0"/>
        <v>11.633000293499874</v>
      </c>
      <c r="D11" s="51">
        <v>12368.166666666666</v>
      </c>
      <c r="E11" s="52">
        <f t="shared" si="1"/>
        <v>11.355189166443518</v>
      </c>
      <c r="F11" s="52">
        <f t="shared" si="2"/>
        <v>91.554447933180754</v>
      </c>
    </row>
    <row r="12" spans="1:6" s="12" customFormat="1" ht="15" customHeight="1">
      <c r="A12" s="53" t="s">
        <v>441</v>
      </c>
      <c r="B12" s="51">
        <v>16716.416666666668</v>
      </c>
      <c r="C12" s="52">
        <f t="shared" si="0"/>
        <v>14.394913051559103</v>
      </c>
      <c r="D12" s="51">
        <v>15408.583333333334</v>
      </c>
      <c r="E12" s="52">
        <f t="shared" si="1"/>
        <v>14.146589648444973</v>
      </c>
      <c r="F12" s="52">
        <f t="shared" si="2"/>
        <v>92.176353584550114</v>
      </c>
    </row>
    <row r="13" spans="1:6" s="12" customFormat="1" ht="15" customHeight="1">
      <c r="A13" s="53" t="s">
        <v>442</v>
      </c>
      <c r="B13" s="51">
        <v>11920.75</v>
      </c>
      <c r="C13" s="52">
        <f t="shared" si="0"/>
        <v>10.265247820817249</v>
      </c>
      <c r="D13" s="51">
        <v>11553.083333333334</v>
      </c>
      <c r="E13" s="52">
        <f t="shared" si="1"/>
        <v>10.606862782602043</v>
      </c>
      <c r="F13" s="52">
        <f t="shared" si="2"/>
        <v>96.915742158281432</v>
      </c>
    </row>
    <row r="14" spans="1:6" s="12" customFormat="1" ht="20.25" customHeight="1">
      <c r="A14" s="54" t="s">
        <v>98</v>
      </c>
      <c r="B14" s="55">
        <f>SUM(B4:B13)</f>
        <v>116127.25</v>
      </c>
      <c r="C14" s="56">
        <f>SUM(C4:C13)</f>
        <v>99.999999999999986</v>
      </c>
      <c r="D14" s="55">
        <f>SUM(D4:D13)</f>
        <v>108920.83333333333</v>
      </c>
      <c r="E14" s="56">
        <f>SUM(E4:E13)</f>
        <v>100</v>
      </c>
      <c r="F14" s="56">
        <f t="shared" si="2"/>
        <v>93.794379297997082</v>
      </c>
    </row>
    <row r="15" spans="1:6" s="12" customFormat="1" ht="24.75" customHeight="1">
      <c r="A15" s="64" t="s">
        <v>443</v>
      </c>
      <c r="B15" s="64"/>
      <c r="C15" s="64"/>
      <c r="D15" s="64"/>
      <c r="E15" s="64"/>
      <c r="F15" s="64"/>
    </row>
    <row r="20" spans="1:2">
      <c r="A20" s="5" t="s">
        <v>36</v>
      </c>
      <c r="B20" t="s">
        <v>435</v>
      </c>
    </row>
    <row r="21" spans="1:2">
      <c r="A21" s="5">
        <v>2022</v>
      </c>
      <c r="B21" s="57">
        <f>DOLLAR(("4/"&amp;A21)/7+MOD(19*MOD(A21,19)-7,30)*14%,)*7-6</f>
        <v>44668</v>
      </c>
    </row>
    <row r="22" spans="1:2">
      <c r="A22" s="5">
        <v>2023</v>
      </c>
      <c r="B22" s="57">
        <f>DOLLAR(("4/"&amp;A22)/7+MOD(19*MOD(A22,19)-7,30)*14%,)*7-6</f>
        <v>45025</v>
      </c>
    </row>
    <row r="23" spans="1:2">
      <c r="A23" s="5">
        <v>2024</v>
      </c>
      <c r="B23" s="57">
        <f>DOLLAR(("4/"&amp;A23)/7+MOD(19*MOD(A23,19)-7,30)*14%,)*7-6</f>
        <v>45382</v>
      </c>
    </row>
    <row r="24" spans="1:2">
      <c r="A24" s="5">
        <v>2025</v>
      </c>
      <c r="B24" s="57">
        <f>DOLLAR(("4/"&amp;A24)/7+MOD(19*MOD(A24,19)-7,30)*14%,)*7-6</f>
        <v>45767</v>
      </c>
    </row>
    <row r="25" spans="1:2">
      <c r="A25" s="5">
        <v>2026</v>
      </c>
      <c r="B25" s="57">
        <f>DOLLAR(("4/"&amp;A25)/7+MOD(19*MOD(A25,19)-7,30)*14%,)*7-6</f>
        <v>46117</v>
      </c>
    </row>
  </sheetData>
  <mergeCells count="3">
    <mergeCell ref="A2:A3"/>
    <mergeCell ref="F2:F3"/>
    <mergeCell ref="A15:F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5"/>
  <sheetViews>
    <sheetView workbookViewId="0">
      <selection activeCell="C2" sqref="C2"/>
    </sheetView>
  </sheetViews>
  <sheetFormatPr defaultRowHeight="12.75"/>
  <cols>
    <col min="2" max="2" width="10.7109375" bestFit="1" customWidth="1"/>
    <col min="3" max="3" width="10.140625" style="39" bestFit="1" customWidth="1"/>
    <col min="5" max="5" width="10.7109375" bestFit="1" customWidth="1"/>
    <col min="6" max="6" width="12.28515625" customWidth="1"/>
  </cols>
  <sheetData>
    <row r="1" spans="2:5">
      <c r="C1" s="39" t="s">
        <v>421</v>
      </c>
      <c r="E1" t="s">
        <v>420</v>
      </c>
    </row>
    <row r="2" spans="2:5">
      <c r="B2" t="s">
        <v>444</v>
      </c>
      <c r="E2" t="s">
        <v>444</v>
      </c>
    </row>
    <row r="3" spans="2:5">
      <c r="B3" t="s">
        <v>445</v>
      </c>
      <c r="E3" t="s">
        <v>445</v>
      </c>
    </row>
    <row r="4" spans="2:5">
      <c r="B4" t="s">
        <v>446</v>
      </c>
      <c r="E4" t="s">
        <v>446</v>
      </c>
    </row>
    <row r="5" spans="2:5">
      <c r="B5" t="s">
        <v>447</v>
      </c>
      <c r="E5" t="s">
        <v>447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8"/>
  <sheetViews>
    <sheetView workbookViewId="0">
      <selection activeCell="C2" sqref="C2"/>
    </sheetView>
  </sheetViews>
  <sheetFormatPr defaultRowHeight="12.75"/>
  <cols>
    <col min="1" max="1" width="12" bestFit="1" customWidth="1"/>
    <col min="3" max="3" width="10.5703125" customWidth="1"/>
  </cols>
  <sheetData>
    <row r="1" spans="1:3">
      <c r="A1" s="37" t="s">
        <v>393</v>
      </c>
      <c r="B1" s="37" t="s">
        <v>394</v>
      </c>
      <c r="C1" s="37" t="s">
        <v>395</v>
      </c>
    </row>
    <row r="2" spans="1:3">
      <c r="A2" t="s">
        <v>396</v>
      </c>
      <c r="B2" t="s">
        <v>397</v>
      </c>
      <c r="C2" t="s">
        <v>398</v>
      </c>
    </row>
    <row r="3" spans="1:3">
      <c r="A3" t="s">
        <v>399</v>
      </c>
      <c r="B3" t="s">
        <v>400</v>
      </c>
      <c r="C3" t="s">
        <v>401</v>
      </c>
    </row>
    <row r="4" spans="1:3">
      <c r="A4" t="s">
        <v>402</v>
      </c>
      <c r="B4" t="s">
        <v>403</v>
      </c>
      <c r="C4" t="s">
        <v>404</v>
      </c>
    </row>
    <row r="5" spans="1:3">
      <c r="A5" t="s">
        <v>405</v>
      </c>
      <c r="B5" t="s">
        <v>406</v>
      </c>
      <c r="C5" t="s">
        <v>407</v>
      </c>
    </row>
    <row r="6" spans="1:3">
      <c r="A6" t="s">
        <v>399</v>
      </c>
      <c r="B6" t="s">
        <v>400</v>
      </c>
      <c r="C6" t="s">
        <v>401</v>
      </c>
    </row>
    <row r="7" spans="1:3">
      <c r="A7" t="s">
        <v>408</v>
      </c>
      <c r="B7" t="s">
        <v>409</v>
      </c>
      <c r="C7" t="s">
        <v>410</v>
      </c>
    </row>
    <row r="8" spans="1:3">
      <c r="A8" t="s">
        <v>402</v>
      </c>
      <c r="B8" t="s">
        <v>403</v>
      </c>
      <c r="C8" t="s">
        <v>404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7"/>
  <sheetViews>
    <sheetView workbookViewId="0">
      <selection activeCell="H3" sqref="H3"/>
    </sheetView>
  </sheetViews>
  <sheetFormatPr defaultRowHeight="12.75"/>
  <cols>
    <col min="2" max="6" width="10.140625" customWidth="1"/>
    <col min="7" max="7" width="4" customWidth="1"/>
    <col min="16" max="20" width="10.28515625" customWidth="1"/>
  </cols>
  <sheetData>
    <row r="1" spans="1:22">
      <c r="H1" t="s">
        <v>353</v>
      </c>
    </row>
    <row r="2" spans="1:22">
      <c r="A2" s="7" t="s">
        <v>354</v>
      </c>
      <c r="H2" s="7" t="s">
        <v>69</v>
      </c>
      <c r="V2" t="s">
        <v>355</v>
      </c>
    </row>
    <row r="3" spans="1:22">
      <c r="A3" s="24" t="s">
        <v>356</v>
      </c>
      <c r="B3" s="24" t="s">
        <v>357</v>
      </c>
      <c r="C3" s="24" t="s">
        <v>358</v>
      </c>
      <c r="D3" s="24" t="s">
        <v>359</v>
      </c>
      <c r="E3" s="24" t="s">
        <v>360</v>
      </c>
      <c r="F3" s="24" t="s">
        <v>361</v>
      </c>
      <c r="O3" s="24" t="s">
        <v>356</v>
      </c>
      <c r="P3" s="24" t="s">
        <v>357</v>
      </c>
      <c r="Q3" s="24" t="s">
        <v>358</v>
      </c>
      <c r="R3" s="24" t="s">
        <v>359</v>
      </c>
      <c r="S3" s="24" t="s">
        <v>360</v>
      </c>
      <c r="T3" s="24" t="s">
        <v>361</v>
      </c>
    </row>
    <row r="4" spans="1:22">
      <c r="A4" s="25" t="s">
        <v>362</v>
      </c>
      <c r="B4">
        <v>5</v>
      </c>
      <c r="C4">
        <v>6</v>
      </c>
      <c r="D4">
        <v>4</v>
      </c>
      <c r="E4">
        <v>5</v>
      </c>
      <c r="F4">
        <v>8</v>
      </c>
      <c r="O4" s="25" t="s">
        <v>362</v>
      </c>
      <c r="P4">
        <v>5</v>
      </c>
      <c r="Q4">
        <v>6</v>
      </c>
      <c r="R4">
        <v>4</v>
      </c>
      <c r="S4">
        <v>5</v>
      </c>
      <c r="T4">
        <v>8</v>
      </c>
    </row>
    <row r="5" spans="1:22">
      <c r="A5" s="25" t="s">
        <v>363</v>
      </c>
      <c r="B5">
        <v>11</v>
      </c>
      <c r="C5">
        <v>9</v>
      </c>
      <c r="D5">
        <v>5</v>
      </c>
      <c r="E5">
        <v>11</v>
      </c>
      <c r="F5">
        <v>12</v>
      </c>
      <c r="O5" s="25" t="s">
        <v>363</v>
      </c>
      <c r="P5">
        <v>11</v>
      </c>
      <c r="Q5">
        <v>9</v>
      </c>
      <c r="R5">
        <v>5</v>
      </c>
      <c r="S5">
        <v>11</v>
      </c>
      <c r="T5">
        <v>12</v>
      </c>
    </row>
    <row r="6" spans="1:22">
      <c r="A6" s="25" t="s">
        <v>364</v>
      </c>
      <c r="B6">
        <v>22</v>
      </c>
      <c r="C6">
        <v>25</v>
      </c>
      <c r="D6">
        <v>28</v>
      </c>
      <c r="E6">
        <v>31</v>
      </c>
      <c r="F6">
        <v>33</v>
      </c>
      <c r="O6" s="25" t="s">
        <v>365</v>
      </c>
      <c r="P6">
        <v>16</v>
      </c>
      <c r="Q6">
        <v>19</v>
      </c>
      <c r="R6">
        <v>21</v>
      </c>
      <c r="S6">
        <v>22</v>
      </c>
      <c r="T6">
        <v>21</v>
      </c>
    </row>
    <row r="7" spans="1:22">
      <c r="A7" s="25" t="s">
        <v>366</v>
      </c>
      <c r="B7">
        <v>8</v>
      </c>
      <c r="C7">
        <v>5</v>
      </c>
      <c r="D7">
        <v>12</v>
      </c>
      <c r="E7">
        <v>9</v>
      </c>
      <c r="F7">
        <v>12</v>
      </c>
      <c r="O7" s="25" t="s">
        <v>364</v>
      </c>
      <c r="P7">
        <v>22</v>
      </c>
      <c r="Q7">
        <v>25</v>
      </c>
      <c r="R7">
        <v>28</v>
      </c>
      <c r="S7">
        <v>31</v>
      </c>
      <c r="T7">
        <v>33</v>
      </c>
    </row>
    <row r="8" spans="1:22">
      <c r="A8" s="25" t="s">
        <v>367</v>
      </c>
      <c r="B8">
        <v>22</v>
      </c>
      <c r="C8">
        <v>19</v>
      </c>
      <c r="D8">
        <v>5</v>
      </c>
      <c r="E8">
        <v>9</v>
      </c>
      <c r="F8">
        <v>21</v>
      </c>
      <c r="O8" s="25" t="s">
        <v>368</v>
      </c>
      <c r="P8">
        <v>18</v>
      </c>
      <c r="Q8">
        <v>15</v>
      </c>
      <c r="R8">
        <v>20</v>
      </c>
      <c r="S8">
        <v>21</v>
      </c>
      <c r="T8">
        <v>23</v>
      </c>
    </row>
    <row r="9" spans="1:22">
      <c r="A9" s="26" t="s">
        <v>369</v>
      </c>
      <c r="B9" s="27">
        <v>15</v>
      </c>
      <c r="C9" s="27">
        <v>11</v>
      </c>
      <c r="D9" s="27">
        <v>11</v>
      </c>
      <c r="E9" s="27">
        <v>14</v>
      </c>
      <c r="F9" s="27">
        <v>11</v>
      </c>
      <c r="O9" s="25" t="s">
        <v>366</v>
      </c>
      <c r="P9">
        <v>8</v>
      </c>
      <c r="Q9">
        <v>5</v>
      </c>
      <c r="R9">
        <v>12</v>
      </c>
      <c r="S9">
        <v>9</v>
      </c>
      <c r="T9">
        <v>12</v>
      </c>
    </row>
    <row r="10" spans="1:22">
      <c r="O10" s="25" t="s">
        <v>367</v>
      </c>
      <c r="P10">
        <v>22</v>
      </c>
      <c r="Q10">
        <v>19</v>
      </c>
      <c r="R10">
        <v>5</v>
      </c>
      <c r="S10">
        <v>9</v>
      </c>
      <c r="T10">
        <v>21</v>
      </c>
    </row>
    <row r="11" spans="1:22">
      <c r="H11" t="s">
        <v>355</v>
      </c>
      <c r="O11" s="26" t="s">
        <v>369</v>
      </c>
      <c r="P11" s="27">
        <v>15</v>
      </c>
      <c r="Q11" s="27">
        <v>11</v>
      </c>
      <c r="R11" s="27">
        <v>11</v>
      </c>
      <c r="S11" s="27">
        <v>14</v>
      </c>
      <c r="T11" s="27">
        <v>11</v>
      </c>
    </row>
    <row r="12" spans="1:22">
      <c r="A12" s="7" t="s">
        <v>370</v>
      </c>
      <c r="H12" s="7" t="s">
        <v>69</v>
      </c>
    </row>
    <row r="13" spans="1:22">
      <c r="A13" s="24" t="s">
        <v>356</v>
      </c>
      <c r="B13" s="24" t="s">
        <v>357</v>
      </c>
      <c r="C13" s="24" t="s">
        <v>358</v>
      </c>
      <c r="D13" s="24" t="s">
        <v>359</v>
      </c>
      <c r="E13" s="24" t="s">
        <v>360</v>
      </c>
      <c r="F13" s="24" t="s">
        <v>361</v>
      </c>
      <c r="O13" s="24" t="s">
        <v>356</v>
      </c>
      <c r="P13" s="24" t="s">
        <v>357</v>
      </c>
      <c r="Q13" s="24" t="s">
        <v>358</v>
      </c>
      <c r="R13" s="24" t="s">
        <v>359</v>
      </c>
      <c r="S13" s="24" t="s">
        <v>360</v>
      </c>
      <c r="T13" s="24" t="s">
        <v>361</v>
      </c>
      <c r="U13" s="24" t="s">
        <v>373</v>
      </c>
    </row>
    <row r="14" spans="1:22">
      <c r="A14" s="25" t="s">
        <v>362</v>
      </c>
      <c r="B14">
        <v>9</v>
      </c>
      <c r="C14">
        <v>10</v>
      </c>
      <c r="D14">
        <v>8</v>
      </c>
      <c r="E14">
        <v>9</v>
      </c>
      <c r="F14">
        <v>12</v>
      </c>
      <c r="O14" s="25" t="s">
        <v>362</v>
      </c>
      <c r="P14">
        <v>9</v>
      </c>
      <c r="Q14">
        <v>10</v>
      </c>
      <c r="R14">
        <v>8</v>
      </c>
      <c r="S14">
        <v>9</v>
      </c>
      <c r="T14">
        <v>12</v>
      </c>
      <c r="U14">
        <v>25</v>
      </c>
    </row>
    <row r="15" spans="1:22">
      <c r="A15" s="25" t="s">
        <v>363</v>
      </c>
      <c r="B15">
        <v>15</v>
      </c>
      <c r="C15">
        <v>13</v>
      </c>
      <c r="D15">
        <v>9</v>
      </c>
      <c r="E15">
        <v>15</v>
      </c>
      <c r="F15">
        <v>16</v>
      </c>
      <c r="O15" s="25" t="s">
        <v>363</v>
      </c>
      <c r="P15">
        <v>15</v>
      </c>
      <c r="Q15">
        <v>13</v>
      </c>
      <c r="R15">
        <v>9</v>
      </c>
      <c r="S15">
        <v>15</v>
      </c>
      <c r="T15">
        <v>16</v>
      </c>
      <c r="U15">
        <v>45</v>
      </c>
    </row>
    <row r="16" spans="1:22">
      <c r="A16" s="25" t="s">
        <v>364</v>
      </c>
      <c r="B16">
        <v>26</v>
      </c>
      <c r="C16">
        <v>29</v>
      </c>
      <c r="D16">
        <v>32</v>
      </c>
      <c r="E16">
        <v>35</v>
      </c>
      <c r="F16">
        <v>37</v>
      </c>
      <c r="O16" s="25" t="s">
        <v>366</v>
      </c>
      <c r="P16">
        <v>12</v>
      </c>
      <c r="Q16">
        <v>9</v>
      </c>
      <c r="R16">
        <v>16</v>
      </c>
      <c r="S16">
        <v>13</v>
      </c>
      <c r="T16">
        <v>16</v>
      </c>
      <c r="U16">
        <v>5</v>
      </c>
    </row>
    <row r="17" spans="1:21">
      <c r="A17" s="25" t="s">
        <v>366</v>
      </c>
      <c r="B17">
        <v>12</v>
      </c>
      <c r="C17">
        <v>9</v>
      </c>
      <c r="D17">
        <v>16</v>
      </c>
      <c r="E17">
        <v>13</v>
      </c>
      <c r="F17">
        <v>16</v>
      </c>
      <c r="O17" s="26" t="s">
        <v>419</v>
      </c>
      <c r="P17" s="27">
        <v>19</v>
      </c>
      <c r="Q17" s="27">
        <v>15</v>
      </c>
      <c r="R17" s="27">
        <v>15</v>
      </c>
      <c r="S17" s="27">
        <v>18</v>
      </c>
      <c r="T17" s="27">
        <v>15</v>
      </c>
      <c r="U17" s="27">
        <v>2</v>
      </c>
    </row>
    <row r="18" spans="1:21">
      <c r="A18" s="25" t="s">
        <v>367</v>
      </c>
      <c r="B18">
        <v>26</v>
      </c>
      <c r="C18">
        <v>23</v>
      </c>
      <c r="D18">
        <v>9</v>
      </c>
      <c r="E18">
        <v>13</v>
      </c>
      <c r="F18">
        <v>25</v>
      </c>
    </row>
    <row r="19" spans="1:21">
      <c r="A19" s="26" t="s">
        <v>369</v>
      </c>
      <c r="B19" s="27">
        <v>19</v>
      </c>
      <c r="C19" s="27">
        <v>15</v>
      </c>
      <c r="D19" s="27">
        <v>15</v>
      </c>
      <c r="E19" s="27">
        <v>18</v>
      </c>
      <c r="F19" s="27">
        <v>15</v>
      </c>
    </row>
    <row r="21" spans="1:21">
      <c r="A21" s="7" t="s">
        <v>371</v>
      </c>
    </row>
    <row r="22" spans="1:21">
      <c r="A22" s="24" t="s">
        <v>356</v>
      </c>
      <c r="B22" s="24" t="s">
        <v>357</v>
      </c>
      <c r="C22" s="24" t="s">
        <v>358</v>
      </c>
      <c r="D22" s="24" t="s">
        <v>359</v>
      </c>
      <c r="E22" s="24" t="s">
        <v>360</v>
      </c>
      <c r="F22" s="24" t="s">
        <v>361</v>
      </c>
    </row>
    <row r="23" spans="1:21">
      <c r="A23" s="25" t="s">
        <v>362</v>
      </c>
      <c r="B23">
        <v>12</v>
      </c>
      <c r="C23">
        <v>13</v>
      </c>
      <c r="D23">
        <v>11</v>
      </c>
      <c r="E23">
        <v>12</v>
      </c>
      <c r="F23">
        <v>15</v>
      </c>
    </row>
    <row r="24" spans="1:21">
      <c r="A24" s="25" t="s">
        <v>363</v>
      </c>
      <c r="B24">
        <v>18</v>
      </c>
      <c r="C24">
        <v>16</v>
      </c>
      <c r="D24">
        <v>12</v>
      </c>
      <c r="E24">
        <v>18</v>
      </c>
      <c r="F24">
        <v>19</v>
      </c>
    </row>
    <row r="25" spans="1:21">
      <c r="A25" s="25" t="s">
        <v>364</v>
      </c>
      <c r="B25">
        <v>29</v>
      </c>
      <c r="C25">
        <v>32</v>
      </c>
      <c r="D25">
        <v>35</v>
      </c>
      <c r="E25">
        <v>38</v>
      </c>
      <c r="F25">
        <v>40</v>
      </c>
    </row>
    <row r="26" spans="1:21">
      <c r="A26" s="25" t="s">
        <v>366</v>
      </c>
      <c r="B26">
        <v>15</v>
      </c>
      <c r="C26">
        <v>12</v>
      </c>
      <c r="D26">
        <v>19</v>
      </c>
      <c r="E26">
        <v>16</v>
      </c>
      <c r="F26">
        <v>19</v>
      </c>
    </row>
    <row r="27" spans="1:21">
      <c r="A27" s="25" t="s">
        <v>367</v>
      </c>
      <c r="B27">
        <v>29</v>
      </c>
      <c r="C27">
        <v>26</v>
      </c>
      <c r="D27">
        <v>12</v>
      </c>
      <c r="E27">
        <v>16</v>
      </c>
      <c r="F27">
        <v>28</v>
      </c>
    </row>
    <row r="28" spans="1:21">
      <c r="A28" s="26" t="s">
        <v>369</v>
      </c>
      <c r="B28" s="27">
        <v>22</v>
      </c>
      <c r="C28" s="27">
        <v>18</v>
      </c>
      <c r="D28" s="27">
        <v>18</v>
      </c>
      <c r="E28" s="27">
        <v>21</v>
      </c>
      <c r="F28" s="27">
        <v>18</v>
      </c>
    </row>
    <row r="30" spans="1:21">
      <c r="A30" s="7" t="s">
        <v>372</v>
      </c>
    </row>
    <row r="31" spans="1:21">
      <c r="A31" s="24" t="s">
        <v>356</v>
      </c>
      <c r="B31" s="24" t="s">
        <v>357</v>
      </c>
      <c r="C31" s="24" t="s">
        <v>358</v>
      </c>
      <c r="D31" s="24" t="s">
        <v>359</v>
      </c>
      <c r="E31" s="24" t="s">
        <v>360</v>
      </c>
      <c r="F31" s="24" t="s">
        <v>361</v>
      </c>
    </row>
    <row r="32" spans="1:21">
      <c r="A32" s="25" t="s">
        <v>362</v>
      </c>
      <c r="B32">
        <v>14</v>
      </c>
      <c r="C32">
        <v>15</v>
      </c>
      <c r="D32">
        <v>13</v>
      </c>
      <c r="E32">
        <v>14</v>
      </c>
      <c r="F32">
        <v>17</v>
      </c>
    </row>
    <row r="33" spans="1:6">
      <c r="A33" s="25" t="s">
        <v>363</v>
      </c>
      <c r="B33">
        <v>20</v>
      </c>
      <c r="C33">
        <v>18</v>
      </c>
      <c r="D33">
        <v>14</v>
      </c>
      <c r="E33">
        <v>20</v>
      </c>
      <c r="F33">
        <v>21</v>
      </c>
    </row>
    <row r="34" spans="1:6">
      <c r="A34" s="25" t="s">
        <v>364</v>
      </c>
      <c r="B34">
        <v>31</v>
      </c>
      <c r="C34">
        <v>34</v>
      </c>
      <c r="D34">
        <v>37</v>
      </c>
      <c r="E34">
        <v>40</v>
      </c>
      <c r="F34">
        <v>42</v>
      </c>
    </row>
    <row r="35" spans="1:6">
      <c r="A35" s="25" t="s">
        <v>366</v>
      </c>
      <c r="B35">
        <v>17</v>
      </c>
      <c r="C35">
        <v>14</v>
      </c>
      <c r="D35">
        <v>21</v>
      </c>
      <c r="E35">
        <v>18</v>
      </c>
      <c r="F35">
        <v>21</v>
      </c>
    </row>
    <row r="36" spans="1:6">
      <c r="A36" s="25" t="s">
        <v>367</v>
      </c>
      <c r="B36">
        <v>31</v>
      </c>
      <c r="C36">
        <v>28</v>
      </c>
      <c r="D36">
        <v>14</v>
      </c>
      <c r="E36">
        <v>18</v>
      </c>
      <c r="F36">
        <v>30</v>
      </c>
    </row>
    <row r="37" spans="1:6">
      <c r="A37" s="26" t="s">
        <v>369</v>
      </c>
      <c r="B37" s="27">
        <v>24</v>
      </c>
      <c r="C37" s="27">
        <v>20</v>
      </c>
      <c r="D37" s="27">
        <v>20</v>
      </c>
      <c r="E37" s="27">
        <v>23</v>
      </c>
      <c r="F37" s="27">
        <v>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24"/>
  <sheetViews>
    <sheetView workbookViewId="0">
      <selection activeCell="B6" sqref="B6"/>
    </sheetView>
  </sheetViews>
  <sheetFormatPr defaultRowHeight="12"/>
  <cols>
    <col min="1" max="1" width="49.42578125" style="29" customWidth="1"/>
    <col min="2" max="13" width="5.42578125" style="29" customWidth="1"/>
    <col min="14" max="14" width="7.28515625" style="29" customWidth="1"/>
    <col min="15" max="26" width="5.42578125" style="29" customWidth="1"/>
    <col min="27" max="27" width="7.28515625" style="29" customWidth="1"/>
    <col min="28" max="16384" width="9.140625" style="29"/>
  </cols>
  <sheetData>
    <row r="1" spans="1:27">
      <c r="A1" s="28" t="s">
        <v>450</v>
      </c>
    </row>
    <row r="2" spans="1:27" ht="8.25" customHeight="1"/>
    <row r="3" spans="1:27" ht="12" customHeight="1">
      <c r="A3" s="65" t="s">
        <v>374</v>
      </c>
      <c r="B3" s="30" t="s">
        <v>437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67" t="s">
        <v>448</v>
      </c>
      <c r="O3" s="30" t="s">
        <v>438</v>
      </c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67" t="s">
        <v>449</v>
      </c>
    </row>
    <row r="4" spans="1:27">
      <c r="A4" s="66"/>
      <c r="B4" s="31" t="s">
        <v>57</v>
      </c>
      <c r="C4" s="31" t="s">
        <v>58</v>
      </c>
      <c r="D4" s="31" t="s">
        <v>59</v>
      </c>
      <c r="E4" s="31" t="s">
        <v>60</v>
      </c>
      <c r="F4" s="31" t="s">
        <v>61</v>
      </c>
      <c r="G4" s="31" t="s">
        <v>62</v>
      </c>
      <c r="H4" s="31" t="s">
        <v>63</v>
      </c>
      <c r="I4" s="31" t="s">
        <v>64</v>
      </c>
      <c r="J4" s="31" t="s">
        <v>65</v>
      </c>
      <c r="K4" s="31" t="s">
        <v>66</v>
      </c>
      <c r="L4" s="31" t="s">
        <v>67</v>
      </c>
      <c r="M4" s="31" t="s">
        <v>68</v>
      </c>
      <c r="N4" s="68"/>
      <c r="O4" s="31" t="s">
        <v>57</v>
      </c>
      <c r="P4" s="31" t="s">
        <v>58</v>
      </c>
      <c r="Q4" s="31" t="s">
        <v>59</v>
      </c>
      <c r="R4" s="31" t="s">
        <v>60</v>
      </c>
      <c r="S4" s="31" t="s">
        <v>61</v>
      </c>
      <c r="T4" s="31" t="s">
        <v>62</v>
      </c>
      <c r="U4" s="31" t="s">
        <v>63</v>
      </c>
      <c r="V4" s="31" t="s">
        <v>64</v>
      </c>
      <c r="W4" s="31" t="s">
        <v>65</v>
      </c>
      <c r="X4" s="31" t="s">
        <v>66</v>
      </c>
      <c r="Y4" s="31" t="s">
        <v>67</v>
      </c>
      <c r="Z4" s="31" t="s">
        <v>68</v>
      </c>
      <c r="AA4" s="68"/>
    </row>
    <row r="5" spans="1:27">
      <c r="A5" s="32" t="s">
        <v>375</v>
      </c>
      <c r="B5" s="33">
        <f>SUM(B6:B7)</f>
        <v>0</v>
      </c>
      <c r="C5" s="33">
        <f t="shared" ref="C5:M5" si="0">SUM(C6:C7)</f>
        <v>2</v>
      </c>
      <c r="D5" s="33">
        <f t="shared" si="0"/>
        <v>1</v>
      </c>
      <c r="E5" s="33">
        <f t="shared" si="0"/>
        <v>2</v>
      </c>
      <c r="F5" s="33">
        <f t="shared" si="0"/>
        <v>1</v>
      </c>
      <c r="G5" s="33">
        <f t="shared" si="0"/>
        <v>0</v>
      </c>
      <c r="H5" s="33">
        <f t="shared" si="0"/>
        <v>0</v>
      </c>
      <c r="I5" s="33">
        <f t="shared" si="0"/>
        <v>0</v>
      </c>
      <c r="J5" s="33">
        <f t="shared" si="0"/>
        <v>0</v>
      </c>
      <c r="K5" s="33">
        <f t="shared" si="0"/>
        <v>0</v>
      </c>
      <c r="L5" s="33">
        <f t="shared" si="0"/>
        <v>0</v>
      </c>
      <c r="M5" s="33">
        <f t="shared" si="0"/>
        <v>0</v>
      </c>
      <c r="N5" s="33">
        <f>SUM(B5:M5)</f>
        <v>6</v>
      </c>
      <c r="O5" s="33">
        <f>SUM(O6:O7)</f>
        <v>0</v>
      </c>
      <c r="P5" s="33">
        <f t="shared" ref="P5:Z5" si="1">SUM(P6:P7)</f>
        <v>0</v>
      </c>
      <c r="Q5" s="33">
        <f t="shared" si="1"/>
        <v>0</v>
      </c>
      <c r="R5" s="33">
        <f t="shared" si="1"/>
        <v>0</v>
      </c>
      <c r="S5" s="33">
        <f t="shared" si="1"/>
        <v>0</v>
      </c>
      <c r="T5" s="33">
        <f t="shared" si="1"/>
        <v>0</v>
      </c>
      <c r="U5" s="33">
        <f t="shared" si="1"/>
        <v>0</v>
      </c>
      <c r="V5" s="33">
        <f t="shared" si="1"/>
        <v>0</v>
      </c>
      <c r="W5" s="33">
        <f t="shared" si="1"/>
        <v>0</v>
      </c>
      <c r="X5" s="33">
        <f t="shared" si="1"/>
        <v>0</v>
      </c>
      <c r="Y5" s="33">
        <f t="shared" si="1"/>
        <v>0</v>
      </c>
      <c r="Z5" s="33">
        <f t="shared" si="1"/>
        <v>0</v>
      </c>
      <c r="AA5" s="33">
        <f t="shared" ref="AA5:AA22" si="2">SUM(O5:Z5)</f>
        <v>0</v>
      </c>
    </row>
    <row r="6" spans="1:27">
      <c r="A6" s="34" t="s">
        <v>376</v>
      </c>
      <c r="B6" s="35">
        <v>0</v>
      </c>
      <c r="C6" s="35">
        <v>2</v>
      </c>
      <c r="D6" s="35">
        <v>1</v>
      </c>
      <c r="E6" s="35">
        <v>2</v>
      </c>
      <c r="F6" s="35">
        <v>1</v>
      </c>
      <c r="G6" s="35">
        <v>0</v>
      </c>
      <c r="H6" s="35">
        <v>0</v>
      </c>
      <c r="I6" s="35">
        <v>0</v>
      </c>
      <c r="J6" s="35">
        <v>0</v>
      </c>
      <c r="K6" s="35">
        <v>0</v>
      </c>
      <c r="L6" s="35">
        <v>0</v>
      </c>
      <c r="M6" s="35">
        <v>0</v>
      </c>
      <c r="N6" s="35">
        <f t="shared" ref="N6:N22" si="3">SUM(B6:M6)</f>
        <v>6</v>
      </c>
      <c r="O6" s="35">
        <v>0</v>
      </c>
      <c r="P6" s="35">
        <v>0</v>
      </c>
      <c r="Q6" s="35">
        <v>0</v>
      </c>
      <c r="R6" s="35">
        <v>0</v>
      </c>
      <c r="S6" s="35">
        <v>0</v>
      </c>
      <c r="T6" s="35">
        <v>0</v>
      </c>
      <c r="U6" s="35">
        <v>0</v>
      </c>
      <c r="V6" s="35">
        <v>0</v>
      </c>
      <c r="W6" s="35">
        <v>0</v>
      </c>
      <c r="X6" s="35">
        <v>0</v>
      </c>
      <c r="Y6" s="35">
        <v>0</v>
      </c>
      <c r="Z6" s="35">
        <v>0</v>
      </c>
      <c r="AA6" s="35">
        <f t="shared" si="2"/>
        <v>0</v>
      </c>
    </row>
    <row r="7" spans="1:27">
      <c r="A7" s="34" t="s">
        <v>377</v>
      </c>
      <c r="B7" s="35">
        <v>0</v>
      </c>
      <c r="C7" s="35">
        <v>0</v>
      </c>
      <c r="D7" s="35">
        <v>0</v>
      </c>
      <c r="E7" s="35">
        <v>0</v>
      </c>
      <c r="F7" s="35">
        <v>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35">
        <v>0</v>
      </c>
      <c r="N7" s="35">
        <f t="shared" si="3"/>
        <v>0</v>
      </c>
      <c r="O7" s="35">
        <v>0</v>
      </c>
      <c r="P7" s="35">
        <v>0</v>
      </c>
      <c r="Q7" s="35">
        <v>0</v>
      </c>
      <c r="R7" s="35">
        <v>0</v>
      </c>
      <c r="S7" s="35">
        <v>0</v>
      </c>
      <c r="T7" s="35">
        <v>0</v>
      </c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f t="shared" si="2"/>
        <v>0</v>
      </c>
    </row>
    <row r="8" spans="1:27" ht="12" customHeight="1">
      <c r="A8" s="36" t="s">
        <v>378</v>
      </c>
      <c r="B8" s="33">
        <f>SUM(B9:B12)</f>
        <v>368</v>
      </c>
      <c r="C8" s="33">
        <f t="shared" ref="C8:M8" si="4">SUM(C9:C12)</f>
        <v>277</v>
      </c>
      <c r="D8" s="33">
        <f t="shared" si="4"/>
        <v>268</v>
      </c>
      <c r="E8" s="33">
        <f t="shared" si="4"/>
        <v>313</v>
      </c>
      <c r="F8" s="33">
        <f t="shared" si="4"/>
        <v>337</v>
      </c>
      <c r="G8" s="33">
        <f t="shared" si="4"/>
        <v>274</v>
      </c>
      <c r="H8" s="33">
        <f t="shared" si="4"/>
        <v>145</v>
      </c>
      <c r="I8" s="33">
        <f t="shared" si="4"/>
        <v>162</v>
      </c>
      <c r="J8" s="33">
        <f t="shared" si="4"/>
        <v>206</v>
      </c>
      <c r="K8" s="33">
        <f t="shared" si="4"/>
        <v>187</v>
      </c>
      <c r="L8" s="33">
        <f t="shared" si="4"/>
        <v>142</v>
      </c>
      <c r="M8" s="33">
        <f t="shared" si="4"/>
        <v>172</v>
      </c>
      <c r="N8" s="33">
        <f t="shared" si="3"/>
        <v>2851</v>
      </c>
      <c r="O8" s="33">
        <f>SUM(O9:O12)</f>
        <v>282</v>
      </c>
      <c r="P8" s="33">
        <f t="shared" ref="P8:Z8" si="5">SUM(P9:P12)</f>
        <v>423</v>
      </c>
      <c r="Q8" s="33">
        <f t="shared" si="5"/>
        <v>359</v>
      </c>
      <c r="R8" s="33">
        <f t="shared" si="5"/>
        <v>349</v>
      </c>
      <c r="S8" s="33">
        <f t="shared" si="5"/>
        <v>332</v>
      </c>
      <c r="T8" s="33">
        <f t="shared" si="5"/>
        <v>275</v>
      </c>
      <c r="U8" s="33">
        <f t="shared" si="5"/>
        <v>200</v>
      </c>
      <c r="V8" s="33">
        <f t="shared" si="5"/>
        <v>165</v>
      </c>
      <c r="W8" s="33">
        <f t="shared" si="5"/>
        <v>214</v>
      </c>
      <c r="X8" s="33">
        <f t="shared" si="5"/>
        <v>236</v>
      </c>
      <c r="Y8" s="33">
        <f t="shared" si="5"/>
        <v>186</v>
      </c>
      <c r="Z8" s="33">
        <f t="shared" si="5"/>
        <v>157</v>
      </c>
      <c r="AA8" s="33">
        <f t="shared" si="2"/>
        <v>3178</v>
      </c>
    </row>
    <row r="9" spans="1:27">
      <c r="A9" s="34" t="s">
        <v>379</v>
      </c>
      <c r="B9" s="35">
        <v>29</v>
      </c>
      <c r="C9" s="35">
        <v>35</v>
      </c>
      <c r="D9" s="35">
        <v>39</v>
      </c>
      <c r="E9" s="35">
        <v>36</v>
      </c>
      <c r="F9" s="35">
        <v>19</v>
      </c>
      <c r="G9" s="35">
        <v>24</v>
      </c>
      <c r="H9" s="35">
        <v>12</v>
      </c>
      <c r="I9" s="35">
        <v>5</v>
      </c>
      <c r="J9" s="35">
        <v>11</v>
      </c>
      <c r="K9" s="35">
        <v>10</v>
      </c>
      <c r="L9" s="35">
        <v>10</v>
      </c>
      <c r="M9" s="35">
        <v>14</v>
      </c>
      <c r="N9" s="35">
        <f t="shared" si="3"/>
        <v>244</v>
      </c>
      <c r="O9" s="35">
        <v>30</v>
      </c>
      <c r="P9" s="35">
        <v>25</v>
      </c>
      <c r="Q9" s="35">
        <v>70</v>
      </c>
      <c r="R9" s="35">
        <v>60</v>
      </c>
      <c r="S9" s="35">
        <v>35</v>
      </c>
      <c r="T9" s="35">
        <v>29</v>
      </c>
      <c r="U9" s="35">
        <v>14</v>
      </c>
      <c r="V9" s="35">
        <v>17</v>
      </c>
      <c r="W9" s="35">
        <v>11</v>
      </c>
      <c r="X9" s="35">
        <v>46</v>
      </c>
      <c r="Y9" s="35">
        <v>8</v>
      </c>
      <c r="Z9" s="35">
        <v>15</v>
      </c>
      <c r="AA9" s="35">
        <f t="shared" si="2"/>
        <v>360</v>
      </c>
    </row>
    <row r="10" spans="1:27">
      <c r="A10" s="34" t="s">
        <v>380</v>
      </c>
      <c r="B10" s="35">
        <v>12</v>
      </c>
      <c r="C10" s="35">
        <v>12</v>
      </c>
      <c r="D10" s="35">
        <v>17</v>
      </c>
      <c r="E10" s="35">
        <v>22</v>
      </c>
      <c r="F10" s="35">
        <v>39</v>
      </c>
      <c r="G10" s="35">
        <v>18</v>
      </c>
      <c r="H10" s="35">
        <v>12</v>
      </c>
      <c r="I10" s="35">
        <v>18</v>
      </c>
      <c r="J10" s="35">
        <v>9</v>
      </c>
      <c r="K10" s="35">
        <v>6</v>
      </c>
      <c r="L10" s="35">
        <v>15</v>
      </c>
      <c r="M10" s="35">
        <v>20</v>
      </c>
      <c r="N10" s="35">
        <f t="shared" si="3"/>
        <v>200</v>
      </c>
      <c r="O10" s="35">
        <v>15</v>
      </c>
      <c r="P10" s="35">
        <v>11</v>
      </c>
      <c r="Q10" s="35">
        <v>2</v>
      </c>
      <c r="R10" s="35">
        <v>10</v>
      </c>
      <c r="S10" s="35">
        <v>57</v>
      </c>
      <c r="T10" s="35">
        <v>47</v>
      </c>
      <c r="U10" s="35">
        <v>20</v>
      </c>
      <c r="V10" s="35">
        <v>18</v>
      </c>
      <c r="W10" s="35">
        <v>9</v>
      </c>
      <c r="X10" s="35">
        <v>12</v>
      </c>
      <c r="Y10" s="35">
        <v>7</v>
      </c>
      <c r="Z10" s="35">
        <v>25</v>
      </c>
      <c r="AA10" s="35">
        <f t="shared" si="2"/>
        <v>233</v>
      </c>
    </row>
    <row r="11" spans="1:27">
      <c r="A11" s="34" t="s">
        <v>381</v>
      </c>
      <c r="B11" s="35">
        <v>130</v>
      </c>
      <c r="C11" s="35">
        <v>86</v>
      </c>
      <c r="D11" s="35">
        <v>49</v>
      </c>
      <c r="E11" s="35">
        <v>102</v>
      </c>
      <c r="F11" s="35">
        <v>77</v>
      </c>
      <c r="G11" s="35">
        <v>79</v>
      </c>
      <c r="H11" s="35">
        <v>21</v>
      </c>
      <c r="I11" s="35">
        <v>34</v>
      </c>
      <c r="J11" s="35">
        <v>48</v>
      </c>
      <c r="K11" s="35">
        <v>78</v>
      </c>
      <c r="L11" s="35">
        <v>48</v>
      </c>
      <c r="M11" s="35">
        <v>60</v>
      </c>
      <c r="N11" s="35">
        <f t="shared" si="3"/>
        <v>812</v>
      </c>
      <c r="O11" s="35">
        <v>89</v>
      </c>
      <c r="P11" s="35">
        <v>183</v>
      </c>
      <c r="Q11" s="35">
        <v>85</v>
      </c>
      <c r="R11" s="35">
        <v>97</v>
      </c>
      <c r="S11" s="35">
        <v>42</v>
      </c>
      <c r="T11" s="35">
        <v>38</v>
      </c>
      <c r="U11" s="35">
        <v>31</v>
      </c>
      <c r="V11" s="35">
        <v>34</v>
      </c>
      <c r="W11" s="35">
        <v>55</v>
      </c>
      <c r="X11" s="35">
        <v>61</v>
      </c>
      <c r="Y11" s="35">
        <v>54</v>
      </c>
      <c r="Z11" s="35">
        <v>48</v>
      </c>
      <c r="AA11" s="35">
        <f t="shared" si="2"/>
        <v>817</v>
      </c>
    </row>
    <row r="12" spans="1:27">
      <c r="A12" s="34" t="s">
        <v>382</v>
      </c>
      <c r="B12" s="35">
        <v>197</v>
      </c>
      <c r="C12" s="35">
        <v>144</v>
      </c>
      <c r="D12" s="35">
        <v>163</v>
      </c>
      <c r="E12" s="35">
        <v>153</v>
      </c>
      <c r="F12" s="35">
        <v>202</v>
      </c>
      <c r="G12" s="35">
        <v>153</v>
      </c>
      <c r="H12" s="35">
        <v>100</v>
      </c>
      <c r="I12" s="35">
        <v>105</v>
      </c>
      <c r="J12" s="35">
        <v>138</v>
      </c>
      <c r="K12" s="35">
        <v>93</v>
      </c>
      <c r="L12" s="35">
        <v>69</v>
      </c>
      <c r="M12" s="35">
        <v>78</v>
      </c>
      <c r="N12" s="35">
        <f t="shared" si="3"/>
        <v>1595</v>
      </c>
      <c r="O12" s="35">
        <v>148</v>
      </c>
      <c r="P12" s="35">
        <v>204</v>
      </c>
      <c r="Q12" s="35">
        <v>202</v>
      </c>
      <c r="R12" s="35">
        <v>182</v>
      </c>
      <c r="S12" s="35">
        <v>198</v>
      </c>
      <c r="T12" s="35">
        <v>161</v>
      </c>
      <c r="U12" s="35">
        <v>135</v>
      </c>
      <c r="V12" s="35">
        <v>96</v>
      </c>
      <c r="W12" s="35">
        <v>139</v>
      </c>
      <c r="X12" s="35">
        <v>117</v>
      </c>
      <c r="Y12" s="35">
        <v>117</v>
      </c>
      <c r="Z12" s="35">
        <v>69</v>
      </c>
      <c r="AA12" s="35">
        <f t="shared" si="2"/>
        <v>1768</v>
      </c>
    </row>
    <row r="13" spans="1:27">
      <c r="A13" s="32" t="s">
        <v>383</v>
      </c>
      <c r="B13" s="33">
        <f>SUM(B14:B16)</f>
        <v>79</v>
      </c>
      <c r="C13" s="33">
        <f t="shared" ref="C13:M13" si="6">SUM(C14:C16)</f>
        <v>111</v>
      </c>
      <c r="D13" s="33">
        <f t="shared" si="6"/>
        <v>169</v>
      </c>
      <c r="E13" s="33">
        <f t="shared" si="6"/>
        <v>65</v>
      </c>
      <c r="F13" s="33">
        <f t="shared" si="6"/>
        <v>88</v>
      </c>
      <c r="G13" s="33">
        <f t="shared" si="6"/>
        <v>111</v>
      </c>
      <c r="H13" s="33">
        <f t="shared" si="6"/>
        <v>50</v>
      </c>
      <c r="I13" s="33">
        <f t="shared" si="6"/>
        <v>87</v>
      </c>
      <c r="J13" s="33">
        <f t="shared" si="6"/>
        <v>131</v>
      </c>
      <c r="K13" s="33">
        <f t="shared" si="6"/>
        <v>53</v>
      </c>
      <c r="L13" s="33">
        <f t="shared" si="6"/>
        <v>46</v>
      </c>
      <c r="M13" s="33">
        <f t="shared" si="6"/>
        <v>92</v>
      </c>
      <c r="N13" s="33">
        <f t="shared" si="3"/>
        <v>1082</v>
      </c>
      <c r="O13" s="33">
        <f>SUM(O14:O16)</f>
        <v>72</v>
      </c>
      <c r="P13" s="33">
        <f t="shared" ref="P13:Z13" si="7">SUM(P14:P16)</f>
        <v>70</v>
      </c>
      <c r="Q13" s="33">
        <f t="shared" si="7"/>
        <v>163</v>
      </c>
      <c r="R13" s="33">
        <f t="shared" si="7"/>
        <v>59</v>
      </c>
      <c r="S13" s="33">
        <f t="shared" si="7"/>
        <v>73</v>
      </c>
      <c r="T13" s="33">
        <f t="shared" si="7"/>
        <v>93</v>
      </c>
      <c r="U13" s="33">
        <f t="shared" si="7"/>
        <v>49</v>
      </c>
      <c r="V13" s="33">
        <f t="shared" si="7"/>
        <v>60</v>
      </c>
      <c r="W13" s="33">
        <f t="shared" si="7"/>
        <v>88</v>
      </c>
      <c r="X13" s="33">
        <f t="shared" si="7"/>
        <v>120</v>
      </c>
      <c r="Y13" s="33">
        <f t="shared" si="7"/>
        <v>60</v>
      </c>
      <c r="Z13" s="33">
        <f t="shared" si="7"/>
        <v>57</v>
      </c>
      <c r="AA13" s="33">
        <f t="shared" si="2"/>
        <v>964</v>
      </c>
    </row>
    <row r="14" spans="1:27">
      <c r="A14" s="34" t="s">
        <v>384</v>
      </c>
      <c r="B14" s="35">
        <v>79</v>
      </c>
      <c r="C14" s="35">
        <v>111</v>
      </c>
      <c r="D14" s="35">
        <v>169</v>
      </c>
      <c r="E14" s="35">
        <v>65</v>
      </c>
      <c r="F14" s="35">
        <v>88</v>
      </c>
      <c r="G14" s="35">
        <v>111</v>
      </c>
      <c r="H14" s="35">
        <v>50</v>
      </c>
      <c r="I14" s="35">
        <v>87</v>
      </c>
      <c r="J14" s="35">
        <v>131</v>
      </c>
      <c r="K14" s="35">
        <v>53</v>
      </c>
      <c r="L14" s="35">
        <v>46</v>
      </c>
      <c r="M14" s="35">
        <v>92</v>
      </c>
      <c r="N14" s="35">
        <f t="shared" si="3"/>
        <v>1082</v>
      </c>
      <c r="O14" s="35">
        <v>72</v>
      </c>
      <c r="P14" s="35">
        <v>70</v>
      </c>
      <c r="Q14" s="35">
        <v>163</v>
      </c>
      <c r="R14" s="35">
        <v>59</v>
      </c>
      <c r="S14" s="35">
        <v>73</v>
      </c>
      <c r="T14" s="35">
        <v>93</v>
      </c>
      <c r="U14" s="35">
        <v>49</v>
      </c>
      <c r="V14" s="35">
        <v>60</v>
      </c>
      <c r="W14" s="35">
        <v>88</v>
      </c>
      <c r="X14" s="35">
        <v>120</v>
      </c>
      <c r="Y14" s="35">
        <v>60</v>
      </c>
      <c r="Z14" s="35">
        <v>57</v>
      </c>
      <c r="AA14" s="35">
        <f t="shared" si="2"/>
        <v>964</v>
      </c>
    </row>
    <row r="15" spans="1:27">
      <c r="A15" s="34" t="s">
        <v>385</v>
      </c>
      <c r="B15" s="35">
        <v>0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f t="shared" si="3"/>
        <v>0</v>
      </c>
      <c r="O15" s="35">
        <v>0</v>
      </c>
      <c r="P15" s="35">
        <v>0</v>
      </c>
      <c r="Q15" s="35">
        <v>0</v>
      </c>
      <c r="R15" s="35">
        <v>0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f t="shared" si="2"/>
        <v>0</v>
      </c>
    </row>
    <row r="16" spans="1:27">
      <c r="A16" s="34" t="s">
        <v>386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f t="shared" si="3"/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f t="shared" si="2"/>
        <v>0</v>
      </c>
    </row>
    <row r="17" spans="1:27">
      <c r="A17" s="32" t="s">
        <v>387</v>
      </c>
      <c r="B17" s="33">
        <f>SUM(B18:B22)</f>
        <v>391</v>
      </c>
      <c r="C17" s="33">
        <f t="shared" ref="C17:M17" si="8">SUM(C18:C22)</f>
        <v>418</v>
      </c>
      <c r="D17" s="33">
        <f t="shared" si="8"/>
        <v>513</v>
      </c>
      <c r="E17" s="33">
        <f t="shared" si="8"/>
        <v>336</v>
      </c>
      <c r="F17" s="33">
        <f t="shared" si="8"/>
        <v>437</v>
      </c>
      <c r="G17" s="33">
        <f t="shared" si="8"/>
        <v>427</v>
      </c>
      <c r="H17" s="33">
        <f t="shared" si="8"/>
        <v>289</v>
      </c>
      <c r="I17" s="33">
        <f t="shared" si="8"/>
        <v>348</v>
      </c>
      <c r="J17" s="33">
        <f t="shared" si="8"/>
        <v>313</v>
      </c>
      <c r="K17" s="33">
        <f t="shared" si="8"/>
        <v>309</v>
      </c>
      <c r="L17" s="33">
        <f t="shared" si="8"/>
        <v>249</v>
      </c>
      <c r="M17" s="33">
        <f t="shared" si="8"/>
        <v>192</v>
      </c>
      <c r="N17" s="33">
        <f t="shared" si="3"/>
        <v>4222</v>
      </c>
      <c r="O17" s="33">
        <f>SUM(O18:O22)</f>
        <v>384</v>
      </c>
      <c r="P17" s="33">
        <f t="shared" ref="P17:Z17" si="9">SUM(P18:P22)</f>
        <v>381</v>
      </c>
      <c r="Q17" s="33">
        <f t="shared" si="9"/>
        <v>569</v>
      </c>
      <c r="R17" s="33">
        <f t="shared" si="9"/>
        <v>491</v>
      </c>
      <c r="S17" s="33">
        <f t="shared" si="9"/>
        <v>480</v>
      </c>
      <c r="T17" s="33">
        <f t="shared" si="9"/>
        <v>421</v>
      </c>
      <c r="U17" s="33">
        <f t="shared" si="9"/>
        <v>386</v>
      </c>
      <c r="V17" s="33">
        <f t="shared" si="9"/>
        <v>322</v>
      </c>
      <c r="W17" s="33">
        <f t="shared" si="9"/>
        <v>432</v>
      </c>
      <c r="X17" s="33">
        <f t="shared" si="9"/>
        <v>305</v>
      </c>
      <c r="Y17" s="33">
        <f t="shared" si="9"/>
        <v>234</v>
      </c>
      <c r="Z17" s="33">
        <f t="shared" si="9"/>
        <v>227</v>
      </c>
      <c r="AA17" s="33">
        <f t="shared" si="2"/>
        <v>4632</v>
      </c>
    </row>
    <row r="18" spans="1:27">
      <c r="A18" s="34" t="s">
        <v>388</v>
      </c>
      <c r="B18" s="35">
        <v>275</v>
      </c>
      <c r="C18" s="35">
        <v>297</v>
      </c>
      <c r="D18" s="35">
        <v>374</v>
      </c>
      <c r="E18" s="35">
        <v>239</v>
      </c>
      <c r="F18" s="35">
        <v>335</v>
      </c>
      <c r="G18" s="35">
        <v>343</v>
      </c>
      <c r="H18" s="35">
        <v>200</v>
      </c>
      <c r="I18" s="35">
        <v>213</v>
      </c>
      <c r="J18" s="35">
        <v>236</v>
      </c>
      <c r="K18" s="35">
        <v>211</v>
      </c>
      <c r="L18" s="35">
        <v>174</v>
      </c>
      <c r="M18" s="35">
        <v>145</v>
      </c>
      <c r="N18" s="35">
        <f t="shared" si="3"/>
        <v>3042</v>
      </c>
      <c r="O18" s="35">
        <v>253</v>
      </c>
      <c r="P18" s="35">
        <v>280</v>
      </c>
      <c r="Q18" s="35">
        <v>419</v>
      </c>
      <c r="R18" s="35">
        <v>362</v>
      </c>
      <c r="S18" s="35">
        <v>353</v>
      </c>
      <c r="T18" s="35">
        <v>278</v>
      </c>
      <c r="U18" s="35">
        <v>229</v>
      </c>
      <c r="V18" s="35">
        <v>242</v>
      </c>
      <c r="W18" s="35">
        <v>304</v>
      </c>
      <c r="X18" s="35">
        <v>181</v>
      </c>
      <c r="Y18" s="35">
        <v>153</v>
      </c>
      <c r="Z18" s="35">
        <v>160</v>
      </c>
      <c r="AA18" s="35">
        <f t="shared" si="2"/>
        <v>3214</v>
      </c>
    </row>
    <row r="19" spans="1:27">
      <c r="A19" s="34" t="s">
        <v>389</v>
      </c>
      <c r="B19" s="35">
        <v>108</v>
      </c>
      <c r="C19" s="35">
        <v>109</v>
      </c>
      <c r="D19" s="35">
        <v>122</v>
      </c>
      <c r="E19" s="35">
        <v>90</v>
      </c>
      <c r="F19" s="35">
        <v>95</v>
      </c>
      <c r="G19" s="35">
        <v>75</v>
      </c>
      <c r="H19" s="35">
        <v>79</v>
      </c>
      <c r="I19" s="35">
        <v>132</v>
      </c>
      <c r="J19" s="35">
        <v>70</v>
      </c>
      <c r="K19" s="35">
        <v>90</v>
      </c>
      <c r="L19" s="35">
        <v>72</v>
      </c>
      <c r="M19" s="35">
        <v>46</v>
      </c>
      <c r="N19" s="35">
        <f t="shared" si="3"/>
        <v>1088</v>
      </c>
      <c r="O19" s="35">
        <v>124</v>
      </c>
      <c r="P19" s="35">
        <v>95</v>
      </c>
      <c r="Q19" s="35">
        <v>139</v>
      </c>
      <c r="R19" s="35">
        <v>119</v>
      </c>
      <c r="S19" s="35">
        <v>114</v>
      </c>
      <c r="T19" s="35">
        <v>115</v>
      </c>
      <c r="U19" s="35">
        <v>137</v>
      </c>
      <c r="V19" s="35">
        <v>66</v>
      </c>
      <c r="W19" s="35">
        <v>118</v>
      </c>
      <c r="X19" s="35">
        <v>116</v>
      </c>
      <c r="Y19" s="35">
        <v>68</v>
      </c>
      <c r="Z19" s="35">
        <v>62</v>
      </c>
      <c r="AA19" s="35">
        <f t="shared" si="2"/>
        <v>1273</v>
      </c>
    </row>
    <row r="20" spans="1:27">
      <c r="A20" s="34" t="s">
        <v>390</v>
      </c>
      <c r="B20" s="35">
        <v>3</v>
      </c>
      <c r="C20" s="35">
        <v>6</v>
      </c>
      <c r="D20" s="35">
        <v>6</v>
      </c>
      <c r="E20" s="35">
        <v>5</v>
      </c>
      <c r="F20" s="35">
        <v>2</v>
      </c>
      <c r="G20" s="35">
        <v>0</v>
      </c>
      <c r="H20" s="35">
        <v>9</v>
      </c>
      <c r="I20" s="35">
        <v>1</v>
      </c>
      <c r="J20" s="35">
        <v>0</v>
      </c>
      <c r="K20" s="35">
        <v>1</v>
      </c>
      <c r="L20" s="35">
        <v>1</v>
      </c>
      <c r="M20" s="35">
        <v>0</v>
      </c>
      <c r="N20" s="35">
        <f t="shared" si="3"/>
        <v>34</v>
      </c>
      <c r="O20" s="35">
        <v>2</v>
      </c>
      <c r="P20" s="35">
        <v>2</v>
      </c>
      <c r="Q20" s="35">
        <v>2</v>
      </c>
      <c r="R20" s="35">
        <v>0</v>
      </c>
      <c r="S20" s="35">
        <v>6</v>
      </c>
      <c r="T20" s="35">
        <v>10</v>
      </c>
      <c r="U20" s="35">
        <v>10</v>
      </c>
      <c r="V20" s="35">
        <v>5</v>
      </c>
      <c r="W20" s="35">
        <v>6</v>
      </c>
      <c r="X20" s="35">
        <v>4</v>
      </c>
      <c r="Y20" s="35">
        <v>1</v>
      </c>
      <c r="Z20" s="35">
        <v>0</v>
      </c>
      <c r="AA20" s="35">
        <f t="shared" si="2"/>
        <v>48</v>
      </c>
    </row>
    <row r="21" spans="1:27">
      <c r="A21" s="34" t="s">
        <v>391</v>
      </c>
      <c r="B21" s="35">
        <v>5</v>
      </c>
      <c r="C21" s="35">
        <v>5</v>
      </c>
      <c r="D21" s="35">
        <v>7</v>
      </c>
      <c r="E21" s="35">
        <v>2</v>
      </c>
      <c r="F21" s="35">
        <v>4</v>
      </c>
      <c r="G21" s="35">
        <v>7</v>
      </c>
      <c r="H21" s="35">
        <v>0</v>
      </c>
      <c r="I21" s="35">
        <v>2</v>
      </c>
      <c r="J21" s="35">
        <v>7</v>
      </c>
      <c r="K21" s="35">
        <v>2</v>
      </c>
      <c r="L21" s="35">
        <v>2</v>
      </c>
      <c r="M21" s="35">
        <v>1</v>
      </c>
      <c r="N21" s="35">
        <f t="shared" si="3"/>
        <v>44</v>
      </c>
      <c r="O21" s="35">
        <v>5</v>
      </c>
      <c r="P21" s="35">
        <v>4</v>
      </c>
      <c r="Q21" s="35">
        <v>9</v>
      </c>
      <c r="R21" s="35">
        <v>9</v>
      </c>
      <c r="S21" s="35">
        <v>6</v>
      </c>
      <c r="T21" s="35">
        <v>5</v>
      </c>
      <c r="U21" s="35">
        <v>8</v>
      </c>
      <c r="V21" s="35">
        <v>8</v>
      </c>
      <c r="W21" s="35">
        <v>4</v>
      </c>
      <c r="X21" s="35">
        <v>4</v>
      </c>
      <c r="Y21" s="35">
        <v>8</v>
      </c>
      <c r="Z21" s="35">
        <v>5</v>
      </c>
      <c r="AA21" s="35">
        <f t="shared" si="2"/>
        <v>75</v>
      </c>
    </row>
    <row r="22" spans="1:27">
      <c r="A22" s="34" t="s">
        <v>392</v>
      </c>
      <c r="B22" s="35">
        <v>0</v>
      </c>
      <c r="C22" s="35">
        <v>1</v>
      </c>
      <c r="D22" s="35">
        <v>4</v>
      </c>
      <c r="E22" s="35">
        <v>0</v>
      </c>
      <c r="F22" s="35">
        <v>1</v>
      </c>
      <c r="G22" s="35">
        <v>2</v>
      </c>
      <c r="H22" s="35">
        <v>1</v>
      </c>
      <c r="I22" s="35">
        <v>0</v>
      </c>
      <c r="J22" s="35">
        <v>0</v>
      </c>
      <c r="K22" s="35">
        <v>5</v>
      </c>
      <c r="L22" s="35">
        <v>0</v>
      </c>
      <c r="M22" s="35">
        <v>0</v>
      </c>
      <c r="N22" s="35">
        <f t="shared" si="3"/>
        <v>14</v>
      </c>
      <c r="O22" s="35">
        <v>0</v>
      </c>
      <c r="P22" s="35">
        <v>0</v>
      </c>
      <c r="Q22" s="35">
        <v>0</v>
      </c>
      <c r="R22" s="35">
        <v>1</v>
      </c>
      <c r="S22" s="35">
        <v>1</v>
      </c>
      <c r="T22" s="35">
        <v>13</v>
      </c>
      <c r="U22" s="35">
        <v>2</v>
      </c>
      <c r="V22" s="35">
        <v>1</v>
      </c>
      <c r="W22" s="35">
        <v>0</v>
      </c>
      <c r="X22" s="35">
        <v>0</v>
      </c>
      <c r="Y22" s="35">
        <v>4</v>
      </c>
      <c r="Z22" s="35">
        <v>0</v>
      </c>
      <c r="AA22" s="35">
        <f t="shared" si="2"/>
        <v>22</v>
      </c>
    </row>
    <row r="24" spans="1:27">
      <c r="A24" s="40" t="s">
        <v>443</v>
      </c>
    </row>
  </sheetData>
  <mergeCells count="3">
    <mergeCell ref="A3:A4"/>
    <mergeCell ref="N3:N4"/>
    <mergeCell ref="AA3:AA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87"/>
  <sheetViews>
    <sheetView workbookViewId="0">
      <selection activeCell="D7" sqref="D7"/>
    </sheetView>
  </sheetViews>
  <sheetFormatPr defaultColWidth="9" defaultRowHeight="12.75"/>
  <cols>
    <col min="1" max="1" width="4" style="19" bestFit="1" customWidth="1"/>
    <col min="2" max="2" width="20.28515625" style="20" bestFit="1" customWidth="1"/>
    <col min="3" max="3" width="21.5703125" style="20" customWidth="1"/>
    <col min="4" max="4" width="20.140625" style="20" customWidth="1"/>
    <col min="5" max="5" width="11.140625" style="21" customWidth="1"/>
    <col min="6" max="6" width="13.5703125" style="21" bestFit="1" customWidth="1"/>
    <col min="7" max="7" width="6.85546875" style="22" customWidth="1"/>
    <col min="8" max="9" width="10.28515625" style="20" customWidth="1"/>
    <col min="10" max="10" width="9" style="18" customWidth="1"/>
    <col min="11" max="16384" width="9" style="20"/>
  </cols>
  <sheetData>
    <row r="1" spans="1:11" s="18" customFormat="1" ht="24.75" customHeight="1">
      <c r="A1" s="13" t="s">
        <v>99</v>
      </c>
      <c r="B1" s="14" t="s">
        <v>100</v>
      </c>
      <c r="C1" s="14" t="s">
        <v>101</v>
      </c>
      <c r="D1" s="14" t="s">
        <v>102</v>
      </c>
      <c r="E1" s="15" t="s">
        <v>103</v>
      </c>
      <c r="F1" s="15" t="s">
        <v>104</v>
      </c>
      <c r="G1" s="16" t="s">
        <v>105</v>
      </c>
      <c r="H1" s="17" t="s">
        <v>106</v>
      </c>
      <c r="I1" s="17" t="s">
        <v>107</v>
      </c>
      <c r="J1" s="14" t="s">
        <v>108</v>
      </c>
      <c r="K1" s="14" t="s">
        <v>109</v>
      </c>
    </row>
    <row r="2" spans="1:11">
      <c r="A2" s="19">
        <v>1</v>
      </c>
      <c r="B2" s="20" t="s">
        <v>110</v>
      </c>
      <c r="C2" s="20" t="s">
        <v>111</v>
      </c>
      <c r="D2" s="20" t="s">
        <v>112</v>
      </c>
      <c r="E2" s="21">
        <v>0.10086933439511579</v>
      </c>
      <c r="F2" s="21">
        <v>9.3808480987457685E-2</v>
      </c>
      <c r="G2" s="22">
        <v>93</v>
      </c>
      <c r="H2" s="23">
        <v>44576</v>
      </c>
      <c r="I2" s="23" t="s">
        <v>113</v>
      </c>
      <c r="J2" s="18" t="s">
        <v>114</v>
      </c>
      <c r="K2" s="21">
        <f t="shared" ref="K2:K33" si="0">G2*E2</f>
        <v>9.3808480987457692</v>
      </c>
    </row>
    <row r="3" spans="1:11">
      <c r="A3" s="19">
        <v>2</v>
      </c>
      <c r="B3" s="20" t="s">
        <v>110</v>
      </c>
      <c r="C3" s="20" t="s">
        <v>115</v>
      </c>
      <c r="D3" s="20" t="s">
        <v>116</v>
      </c>
      <c r="E3" s="21">
        <v>0.10485101864755458</v>
      </c>
      <c r="F3" s="21">
        <v>9.7511447342225763E-2</v>
      </c>
      <c r="G3" s="22">
        <v>369</v>
      </c>
      <c r="H3" s="23">
        <v>44576</v>
      </c>
      <c r="I3" s="23" t="s">
        <v>113</v>
      </c>
      <c r="J3" s="18" t="s">
        <v>117</v>
      </c>
      <c r="K3" s="21">
        <f t="shared" si="0"/>
        <v>38.690025880947644</v>
      </c>
    </row>
    <row r="4" spans="1:11">
      <c r="A4" s="19">
        <v>3</v>
      </c>
      <c r="B4" s="20" t="s">
        <v>118</v>
      </c>
      <c r="C4" s="20" t="s">
        <v>119</v>
      </c>
      <c r="D4" s="20" t="s">
        <v>120</v>
      </c>
      <c r="E4" s="21">
        <v>0.2216470900524255</v>
      </c>
      <c r="F4" s="21">
        <v>0.2061317937487557</v>
      </c>
      <c r="G4" s="22">
        <v>388</v>
      </c>
      <c r="H4" s="23">
        <v>44576</v>
      </c>
      <c r="I4" s="23" t="s">
        <v>121</v>
      </c>
      <c r="J4" s="18" t="s">
        <v>117</v>
      </c>
      <c r="K4" s="21">
        <f t="shared" si="0"/>
        <v>85.999070940341099</v>
      </c>
    </row>
    <row r="5" spans="1:11">
      <c r="A5" s="19">
        <v>4</v>
      </c>
      <c r="B5" s="20" t="s">
        <v>118</v>
      </c>
      <c r="C5" s="20" t="s">
        <v>122</v>
      </c>
      <c r="D5" s="20" t="s">
        <v>120</v>
      </c>
      <c r="E5" s="21">
        <v>0.2216470900524255</v>
      </c>
      <c r="F5" s="21">
        <v>0.2061317937487557</v>
      </c>
      <c r="G5" s="22">
        <v>354</v>
      </c>
      <c r="H5" s="23">
        <v>44576</v>
      </c>
      <c r="I5" s="23" t="s">
        <v>113</v>
      </c>
      <c r="J5" s="18" t="s">
        <v>117</v>
      </c>
      <c r="K5" s="21">
        <f t="shared" si="0"/>
        <v>78.463069878558628</v>
      </c>
    </row>
    <row r="6" spans="1:11">
      <c r="A6" s="19">
        <v>5</v>
      </c>
      <c r="B6" s="20" t="s">
        <v>123</v>
      </c>
      <c r="C6" s="20" t="s">
        <v>124</v>
      </c>
      <c r="D6" s="20" t="s">
        <v>125</v>
      </c>
      <c r="E6" s="21">
        <v>0.23226491472559557</v>
      </c>
      <c r="F6" s="21">
        <v>0.21600637069480388</v>
      </c>
      <c r="G6" s="22">
        <v>328</v>
      </c>
      <c r="H6" s="23">
        <v>44576</v>
      </c>
      <c r="I6" s="23" t="s">
        <v>126</v>
      </c>
      <c r="J6" s="18" t="s">
        <v>117</v>
      </c>
      <c r="K6" s="21">
        <f t="shared" si="0"/>
        <v>76.182892029995344</v>
      </c>
    </row>
    <row r="7" spans="1:11">
      <c r="A7" s="19">
        <v>6</v>
      </c>
      <c r="B7" s="20" t="s">
        <v>123</v>
      </c>
      <c r="C7" s="20" t="s">
        <v>127</v>
      </c>
      <c r="D7" s="20" t="s">
        <v>128</v>
      </c>
      <c r="E7" s="21">
        <v>0.23624659897803438</v>
      </c>
      <c r="F7" s="21">
        <v>0.21970933704957196</v>
      </c>
      <c r="G7" s="22">
        <v>17</v>
      </c>
      <c r="H7" s="23">
        <v>44576</v>
      </c>
      <c r="I7" s="23" t="s">
        <v>129</v>
      </c>
      <c r="J7" s="18" t="s">
        <v>117</v>
      </c>
      <c r="K7" s="21">
        <f t="shared" si="0"/>
        <v>4.0161921826265843</v>
      </c>
    </row>
    <row r="8" spans="1:11">
      <c r="A8" s="19">
        <v>7</v>
      </c>
      <c r="B8" s="20" t="s">
        <v>123</v>
      </c>
      <c r="C8" s="20" t="s">
        <v>130</v>
      </c>
      <c r="D8" s="20" t="s">
        <v>125</v>
      </c>
      <c r="E8" s="21">
        <v>0.24420996748291193</v>
      </c>
      <c r="F8" s="21">
        <v>0.22711526975910809</v>
      </c>
      <c r="G8" s="22">
        <v>805</v>
      </c>
      <c r="H8" s="23">
        <v>44579</v>
      </c>
      <c r="I8" s="23" t="s">
        <v>129</v>
      </c>
      <c r="J8" s="18" t="s">
        <v>117</v>
      </c>
      <c r="K8" s="21">
        <f t="shared" si="0"/>
        <v>196.5890238237441</v>
      </c>
    </row>
    <row r="9" spans="1:11">
      <c r="A9" s="19">
        <v>8</v>
      </c>
      <c r="B9" s="20" t="s">
        <v>131</v>
      </c>
      <c r="C9" s="20" t="s">
        <v>132</v>
      </c>
      <c r="D9" s="20" t="s">
        <v>133</v>
      </c>
      <c r="E9" s="21">
        <v>0.24951887981949694</v>
      </c>
      <c r="F9" s="21">
        <v>0.23205255823213217</v>
      </c>
      <c r="G9" s="22">
        <v>421</v>
      </c>
      <c r="H9" s="23">
        <v>44576</v>
      </c>
      <c r="I9" s="23" t="s">
        <v>113</v>
      </c>
      <c r="J9" s="18" t="s">
        <v>117</v>
      </c>
      <c r="K9" s="21">
        <f t="shared" si="0"/>
        <v>105.04744840400821</v>
      </c>
    </row>
    <row r="10" spans="1:11">
      <c r="A10" s="19">
        <v>9</v>
      </c>
      <c r="B10" s="20" t="s">
        <v>123</v>
      </c>
      <c r="C10" s="20" t="s">
        <v>134</v>
      </c>
      <c r="D10" s="20" t="s">
        <v>135</v>
      </c>
      <c r="E10" s="21">
        <v>0.28800849425973851</v>
      </c>
      <c r="F10" s="21">
        <v>0.26784789966155681</v>
      </c>
      <c r="G10" s="22">
        <v>891</v>
      </c>
      <c r="H10" s="23">
        <v>44576</v>
      </c>
      <c r="I10" s="23" t="s">
        <v>113</v>
      </c>
      <c r="J10" s="18" t="s">
        <v>117</v>
      </c>
      <c r="K10" s="21">
        <f t="shared" si="0"/>
        <v>256.61556838542703</v>
      </c>
    </row>
    <row r="11" spans="1:11">
      <c r="A11" s="19">
        <v>10</v>
      </c>
      <c r="B11" s="20" t="s">
        <v>118</v>
      </c>
      <c r="C11" s="20" t="s">
        <v>136</v>
      </c>
      <c r="D11" s="20" t="s">
        <v>137</v>
      </c>
      <c r="E11" s="21">
        <v>0.29199017851217735</v>
      </c>
      <c r="F11" s="21">
        <v>0.27155086601632489</v>
      </c>
      <c r="G11" s="22">
        <v>100</v>
      </c>
      <c r="H11" s="23">
        <v>44576</v>
      </c>
      <c r="I11" s="23" t="s">
        <v>121</v>
      </c>
      <c r="J11" s="18" t="s">
        <v>114</v>
      </c>
      <c r="K11" s="21">
        <f t="shared" si="0"/>
        <v>29.199017851217736</v>
      </c>
    </row>
    <row r="12" spans="1:11">
      <c r="A12" s="19">
        <v>11</v>
      </c>
      <c r="B12" s="20" t="s">
        <v>123</v>
      </c>
      <c r="C12" s="20" t="s">
        <v>138</v>
      </c>
      <c r="D12" s="20" t="s">
        <v>139</v>
      </c>
      <c r="E12" s="21">
        <v>0.29199017851217735</v>
      </c>
      <c r="F12" s="21">
        <v>0.27155086601632489</v>
      </c>
      <c r="G12" s="22">
        <v>682</v>
      </c>
      <c r="H12" s="23">
        <v>44586</v>
      </c>
      <c r="I12" s="23" t="s">
        <v>113</v>
      </c>
      <c r="J12" s="18" t="s">
        <v>114</v>
      </c>
      <c r="K12" s="21">
        <f t="shared" si="0"/>
        <v>199.13730174530494</v>
      </c>
    </row>
    <row r="13" spans="1:11">
      <c r="A13" s="19">
        <v>12</v>
      </c>
      <c r="B13" s="20" t="s">
        <v>131</v>
      </c>
      <c r="C13" s="20" t="s">
        <v>140</v>
      </c>
      <c r="D13" s="20" t="s">
        <v>141</v>
      </c>
      <c r="E13" s="21">
        <v>0.29464463468046986</v>
      </c>
      <c r="F13" s="21">
        <v>0.27401951025283694</v>
      </c>
      <c r="G13" s="22">
        <v>341</v>
      </c>
      <c r="H13" s="23">
        <v>44576</v>
      </c>
      <c r="I13" s="23" t="s">
        <v>126</v>
      </c>
      <c r="J13" s="18" t="s">
        <v>114</v>
      </c>
      <c r="K13" s="21">
        <f t="shared" si="0"/>
        <v>100.47382042604022</v>
      </c>
    </row>
    <row r="14" spans="1:11">
      <c r="A14" s="19">
        <v>13</v>
      </c>
      <c r="B14" s="20" t="s">
        <v>123</v>
      </c>
      <c r="C14" s="20" t="s">
        <v>142</v>
      </c>
      <c r="D14" s="20" t="s">
        <v>143</v>
      </c>
      <c r="E14" s="21">
        <v>0.31588028402680995</v>
      </c>
      <c r="F14" s="21">
        <v>0.2937686641449333</v>
      </c>
      <c r="G14" s="22">
        <v>38</v>
      </c>
      <c r="H14" s="23">
        <v>44576</v>
      </c>
      <c r="I14" s="23" t="s">
        <v>126</v>
      </c>
      <c r="J14" s="18" t="s">
        <v>117</v>
      </c>
      <c r="K14" s="21">
        <f t="shared" si="0"/>
        <v>12.003450793018779</v>
      </c>
    </row>
    <row r="15" spans="1:11">
      <c r="A15" s="19">
        <v>14</v>
      </c>
      <c r="B15" s="20" t="s">
        <v>118</v>
      </c>
      <c r="C15" s="20" t="s">
        <v>144</v>
      </c>
      <c r="D15" s="20" t="s">
        <v>141</v>
      </c>
      <c r="E15" s="21">
        <v>0.31853474019510247</v>
      </c>
      <c r="F15" s="21">
        <v>0.29623730838144535</v>
      </c>
      <c r="G15" s="22">
        <v>503</v>
      </c>
      <c r="H15" s="23">
        <v>44576</v>
      </c>
      <c r="I15" s="23" t="s">
        <v>129</v>
      </c>
      <c r="J15" s="18" t="s">
        <v>114</v>
      </c>
      <c r="K15" s="21">
        <f t="shared" si="0"/>
        <v>160.22297431813655</v>
      </c>
    </row>
    <row r="16" spans="1:11">
      <c r="A16" s="19">
        <v>15</v>
      </c>
      <c r="B16" s="20" t="s">
        <v>118</v>
      </c>
      <c r="C16" s="20" t="s">
        <v>145</v>
      </c>
      <c r="D16" s="20" t="s">
        <v>120</v>
      </c>
      <c r="E16" s="21">
        <v>0.32782533678412634</v>
      </c>
      <c r="F16" s="21">
        <v>0.30487756320923748</v>
      </c>
      <c r="G16" s="22">
        <v>513</v>
      </c>
      <c r="H16" s="23">
        <v>44576</v>
      </c>
      <c r="I16" s="23" t="s">
        <v>126</v>
      </c>
      <c r="J16" s="18" t="s">
        <v>117</v>
      </c>
      <c r="K16" s="21">
        <f t="shared" si="0"/>
        <v>168.1743977702568</v>
      </c>
    </row>
    <row r="17" spans="1:11">
      <c r="A17" s="19">
        <v>16</v>
      </c>
      <c r="B17" s="20" t="s">
        <v>123</v>
      </c>
      <c r="C17" s="20" t="s">
        <v>146</v>
      </c>
      <c r="D17" s="20" t="s">
        <v>147</v>
      </c>
      <c r="E17" s="21">
        <v>0.32782533678412634</v>
      </c>
      <c r="F17" s="21">
        <v>0.30487756320923748</v>
      </c>
      <c r="G17" s="22">
        <v>639</v>
      </c>
      <c r="H17" s="23">
        <v>44576</v>
      </c>
      <c r="I17" s="23" t="s">
        <v>121</v>
      </c>
      <c r="J17" s="18" t="s">
        <v>114</v>
      </c>
      <c r="K17" s="21">
        <f t="shared" si="0"/>
        <v>209.48039020505672</v>
      </c>
    </row>
    <row r="18" spans="1:11">
      <c r="A18" s="19">
        <v>17</v>
      </c>
      <c r="B18" s="20" t="s">
        <v>123</v>
      </c>
      <c r="C18" s="20" t="s">
        <v>148</v>
      </c>
      <c r="D18" s="20" t="s">
        <v>149</v>
      </c>
      <c r="E18" s="21">
        <v>0.33180702103656512</v>
      </c>
      <c r="F18" s="21">
        <v>0.30858052956400556</v>
      </c>
      <c r="G18" s="22">
        <v>38</v>
      </c>
      <c r="H18" s="23">
        <v>44576</v>
      </c>
      <c r="I18" s="23" t="s">
        <v>113</v>
      </c>
      <c r="J18" s="18" t="s">
        <v>117</v>
      </c>
      <c r="K18" s="21">
        <f t="shared" si="0"/>
        <v>12.608666799389475</v>
      </c>
    </row>
    <row r="19" spans="1:11">
      <c r="A19" s="19">
        <v>18</v>
      </c>
      <c r="B19" s="20" t="s">
        <v>150</v>
      </c>
      <c r="C19" s="20" t="s">
        <v>151</v>
      </c>
      <c r="D19" s="20" t="s">
        <v>152</v>
      </c>
      <c r="E19" s="21">
        <v>0.33711593337315016</v>
      </c>
      <c r="F19" s="21">
        <v>0.31351781803702966</v>
      </c>
      <c r="G19" s="22">
        <v>42</v>
      </c>
      <c r="H19" s="23">
        <v>44576</v>
      </c>
      <c r="I19" s="23" t="s">
        <v>126</v>
      </c>
      <c r="J19" s="18" t="s">
        <v>117</v>
      </c>
      <c r="K19" s="21">
        <f t="shared" si="0"/>
        <v>14.158869201672307</v>
      </c>
    </row>
    <row r="20" spans="1:11">
      <c r="A20" s="19">
        <v>19</v>
      </c>
      <c r="B20" s="20" t="s">
        <v>153</v>
      </c>
      <c r="C20" s="20" t="s">
        <v>154</v>
      </c>
      <c r="D20" s="20" t="s">
        <v>152</v>
      </c>
      <c r="E20" s="21">
        <v>0.33977038954144267</v>
      </c>
      <c r="F20" s="21">
        <v>0.31598646227354166</v>
      </c>
      <c r="G20" s="22">
        <v>652</v>
      </c>
      <c r="H20" s="23">
        <v>44576</v>
      </c>
      <c r="I20" s="23" t="s">
        <v>129</v>
      </c>
      <c r="J20" s="18" t="s">
        <v>117</v>
      </c>
      <c r="K20" s="21">
        <f t="shared" si="0"/>
        <v>221.53029398102063</v>
      </c>
    </row>
    <row r="21" spans="1:11">
      <c r="A21" s="19">
        <v>20</v>
      </c>
      <c r="B21" s="20" t="s">
        <v>123</v>
      </c>
      <c r="C21" s="20" t="s">
        <v>155</v>
      </c>
      <c r="D21" s="20" t="s">
        <v>125</v>
      </c>
      <c r="E21" s="21">
        <v>0.34773375804632023</v>
      </c>
      <c r="F21" s="21">
        <v>0.32339239498307781</v>
      </c>
      <c r="G21" s="22">
        <v>763</v>
      </c>
      <c r="H21" s="23">
        <v>44576</v>
      </c>
      <c r="I21" s="23" t="s">
        <v>121</v>
      </c>
      <c r="J21" s="18" t="s">
        <v>117</v>
      </c>
      <c r="K21" s="21">
        <f t="shared" si="0"/>
        <v>265.32085738934234</v>
      </c>
    </row>
    <row r="22" spans="1:11">
      <c r="A22" s="19">
        <v>21</v>
      </c>
      <c r="B22" s="20" t="s">
        <v>153</v>
      </c>
      <c r="C22" s="20" t="s">
        <v>156</v>
      </c>
      <c r="D22" s="20" t="s">
        <v>152</v>
      </c>
      <c r="E22" s="21">
        <v>0.34906098613046649</v>
      </c>
      <c r="F22" s="21">
        <v>0.32462671710133384</v>
      </c>
      <c r="G22" s="22">
        <v>438</v>
      </c>
      <c r="H22" s="23">
        <v>44576</v>
      </c>
      <c r="I22" s="23" t="s">
        <v>121</v>
      </c>
      <c r="J22" s="18" t="s">
        <v>117</v>
      </c>
      <c r="K22" s="21">
        <f t="shared" si="0"/>
        <v>152.88871192514432</v>
      </c>
    </row>
    <row r="23" spans="1:11">
      <c r="A23" s="19">
        <v>22</v>
      </c>
      <c r="B23" s="20" t="s">
        <v>157</v>
      </c>
      <c r="C23" s="20" t="s">
        <v>158</v>
      </c>
      <c r="D23" s="20" t="s">
        <v>159</v>
      </c>
      <c r="E23" s="21">
        <v>0.35436989846705153</v>
      </c>
      <c r="F23" s="21">
        <v>0.32956400557435794</v>
      </c>
      <c r="G23" s="22">
        <v>761</v>
      </c>
      <c r="H23" s="23">
        <v>44576</v>
      </c>
      <c r="I23" s="23" t="s">
        <v>126</v>
      </c>
      <c r="J23" s="18" t="s">
        <v>117</v>
      </c>
      <c r="K23" s="21">
        <f t="shared" si="0"/>
        <v>269.67549273342621</v>
      </c>
    </row>
    <row r="24" spans="1:11">
      <c r="A24" s="19">
        <v>23</v>
      </c>
      <c r="B24" s="20" t="s">
        <v>153</v>
      </c>
      <c r="C24" s="20" t="s">
        <v>160</v>
      </c>
      <c r="D24" s="20" t="s">
        <v>152</v>
      </c>
      <c r="E24" s="21">
        <v>0.35702435463534404</v>
      </c>
      <c r="F24" s="21">
        <v>0.33203264981087</v>
      </c>
      <c r="G24" s="22">
        <v>593</v>
      </c>
      <c r="H24" s="23">
        <v>44576</v>
      </c>
      <c r="I24" s="23" t="s">
        <v>113</v>
      </c>
      <c r="J24" s="18" t="s">
        <v>117</v>
      </c>
      <c r="K24" s="21">
        <f t="shared" si="0"/>
        <v>211.71544229875903</v>
      </c>
    </row>
    <row r="25" spans="1:11">
      <c r="A25" s="19">
        <v>24</v>
      </c>
      <c r="B25" s="20" t="s">
        <v>123</v>
      </c>
      <c r="C25" s="20" t="s">
        <v>161</v>
      </c>
      <c r="D25" s="20" t="s">
        <v>147</v>
      </c>
      <c r="E25" s="21">
        <v>0.35967881080363656</v>
      </c>
      <c r="F25" s="21">
        <v>0.33450129404738205</v>
      </c>
      <c r="G25" s="22">
        <v>676</v>
      </c>
      <c r="H25" s="23">
        <v>44607</v>
      </c>
      <c r="I25" s="23" t="s">
        <v>113</v>
      </c>
      <c r="J25" s="18" t="s">
        <v>114</v>
      </c>
      <c r="K25" s="21">
        <f t="shared" si="0"/>
        <v>243.14287610325832</v>
      </c>
    </row>
    <row r="26" spans="1:11">
      <c r="A26" s="19">
        <v>25</v>
      </c>
      <c r="B26" s="20" t="s">
        <v>123</v>
      </c>
      <c r="C26" s="20" t="s">
        <v>162</v>
      </c>
      <c r="D26" s="20" t="s">
        <v>125</v>
      </c>
      <c r="E26" s="21">
        <v>0.36100603888778288</v>
      </c>
      <c r="F26" s="21">
        <v>0.33573561616563802</v>
      </c>
      <c r="G26" s="22">
        <v>211</v>
      </c>
      <c r="H26" s="23">
        <v>44607</v>
      </c>
      <c r="I26" s="23" t="s">
        <v>113</v>
      </c>
      <c r="J26" s="18" t="s">
        <v>117</v>
      </c>
      <c r="K26" s="21">
        <f t="shared" si="0"/>
        <v>76.172274205322182</v>
      </c>
    </row>
    <row r="27" spans="1:11">
      <c r="A27" s="19">
        <v>26</v>
      </c>
      <c r="B27" s="20" t="s">
        <v>150</v>
      </c>
      <c r="C27" s="20" t="s">
        <v>163</v>
      </c>
      <c r="D27" s="20" t="s">
        <v>152</v>
      </c>
      <c r="E27" s="21">
        <v>0.39418674099143941</v>
      </c>
      <c r="F27" s="21">
        <v>0.36659366912203861</v>
      </c>
      <c r="G27" s="22">
        <v>829</v>
      </c>
      <c r="H27" s="23">
        <v>44607</v>
      </c>
      <c r="I27" s="23" t="s">
        <v>126</v>
      </c>
      <c r="J27" s="18" t="s">
        <v>117</v>
      </c>
      <c r="K27" s="21">
        <f t="shared" si="0"/>
        <v>326.78080828190326</v>
      </c>
    </row>
    <row r="28" spans="1:11">
      <c r="A28" s="19">
        <v>27</v>
      </c>
      <c r="B28" s="20" t="s">
        <v>153</v>
      </c>
      <c r="C28" s="20" t="s">
        <v>164</v>
      </c>
      <c r="D28" s="20" t="s">
        <v>152</v>
      </c>
      <c r="E28" s="21">
        <v>0.40878624991704821</v>
      </c>
      <c r="F28" s="21">
        <v>0.38017121242285484</v>
      </c>
      <c r="G28" s="22">
        <v>228</v>
      </c>
      <c r="H28" s="23">
        <v>44607</v>
      </c>
      <c r="I28" s="23" t="s">
        <v>129</v>
      </c>
      <c r="J28" s="18" t="s">
        <v>117</v>
      </c>
      <c r="K28" s="21">
        <f t="shared" si="0"/>
        <v>93.203264981086988</v>
      </c>
    </row>
    <row r="29" spans="1:11">
      <c r="A29" s="19">
        <v>28</v>
      </c>
      <c r="B29" s="20" t="s">
        <v>165</v>
      </c>
      <c r="C29" s="20" t="s">
        <v>166</v>
      </c>
      <c r="D29" s="20" t="s">
        <v>167</v>
      </c>
      <c r="E29" s="21">
        <v>0.41276793416948698</v>
      </c>
      <c r="F29" s="21">
        <v>0.38387417877762292</v>
      </c>
      <c r="G29" s="22">
        <v>529</v>
      </c>
      <c r="H29" s="23">
        <v>44607</v>
      </c>
      <c r="I29" s="23" t="s">
        <v>126</v>
      </c>
      <c r="J29" s="18" t="s">
        <v>114</v>
      </c>
      <c r="K29" s="21">
        <f t="shared" si="0"/>
        <v>218.35423717565862</v>
      </c>
    </row>
    <row r="30" spans="1:11">
      <c r="A30" s="19">
        <v>29</v>
      </c>
      <c r="B30" s="20" t="s">
        <v>168</v>
      </c>
      <c r="C30" s="20" t="s">
        <v>169</v>
      </c>
      <c r="D30" s="20" t="s">
        <v>170</v>
      </c>
      <c r="E30" s="21">
        <v>0.4140951622536333</v>
      </c>
      <c r="F30" s="21">
        <v>0.38510850089587895</v>
      </c>
      <c r="G30" s="22">
        <v>387</v>
      </c>
      <c r="H30" s="23">
        <v>44607</v>
      </c>
      <c r="I30" s="23" t="s">
        <v>126</v>
      </c>
      <c r="J30" s="18" t="s">
        <v>117</v>
      </c>
      <c r="K30" s="21">
        <f t="shared" si="0"/>
        <v>160.25482779215608</v>
      </c>
    </row>
    <row r="31" spans="1:11">
      <c r="A31" s="19">
        <v>30</v>
      </c>
      <c r="B31" s="20" t="s">
        <v>168</v>
      </c>
      <c r="C31" s="20" t="s">
        <v>171</v>
      </c>
      <c r="D31" s="20" t="s">
        <v>172</v>
      </c>
      <c r="E31" s="21">
        <v>0.42736744309509589</v>
      </c>
      <c r="F31" s="21">
        <v>0.39745172207843915</v>
      </c>
      <c r="G31" s="22">
        <v>210</v>
      </c>
      <c r="H31" s="23">
        <v>44607</v>
      </c>
      <c r="I31" s="23" t="s">
        <v>129</v>
      </c>
      <c r="J31" s="18" t="s">
        <v>117</v>
      </c>
      <c r="K31" s="21">
        <f t="shared" si="0"/>
        <v>89.74716304997014</v>
      </c>
    </row>
    <row r="32" spans="1:11">
      <c r="A32" s="19">
        <v>31</v>
      </c>
      <c r="B32" s="20" t="s">
        <v>118</v>
      </c>
      <c r="C32" s="20" t="s">
        <v>173</v>
      </c>
      <c r="D32" s="20" t="s">
        <v>141</v>
      </c>
      <c r="E32" s="21">
        <v>0.43798526776826591</v>
      </c>
      <c r="F32" s="21">
        <v>0.4073262990244873</v>
      </c>
      <c r="G32" s="22">
        <v>285</v>
      </c>
      <c r="H32" s="23">
        <v>44607</v>
      </c>
      <c r="I32" s="23" t="s">
        <v>121</v>
      </c>
      <c r="J32" s="18" t="s">
        <v>114</v>
      </c>
      <c r="K32" s="21">
        <f t="shared" si="0"/>
        <v>124.82580131395578</v>
      </c>
    </row>
    <row r="33" spans="1:11">
      <c r="A33" s="19">
        <v>32</v>
      </c>
      <c r="B33" s="20" t="s">
        <v>123</v>
      </c>
      <c r="C33" s="20" t="s">
        <v>174</v>
      </c>
      <c r="D33" s="20" t="s">
        <v>139</v>
      </c>
      <c r="E33" s="21">
        <v>0.45391200477802107</v>
      </c>
      <c r="F33" s="21">
        <v>0.42213816444355962</v>
      </c>
      <c r="G33" s="22">
        <v>334</v>
      </c>
      <c r="H33" s="23">
        <v>44607</v>
      </c>
      <c r="I33" s="23" t="s">
        <v>126</v>
      </c>
      <c r="J33" s="18" t="s">
        <v>114</v>
      </c>
      <c r="K33" s="21">
        <f t="shared" si="0"/>
        <v>151.60660959585903</v>
      </c>
    </row>
    <row r="34" spans="1:11">
      <c r="A34" s="19">
        <v>33</v>
      </c>
      <c r="B34" s="20" t="s">
        <v>150</v>
      </c>
      <c r="C34" s="20" t="s">
        <v>175</v>
      </c>
      <c r="D34" s="20" t="s">
        <v>152</v>
      </c>
      <c r="E34" s="21">
        <v>0.45922091711460611</v>
      </c>
      <c r="F34" s="21">
        <v>0.42707545291658366</v>
      </c>
      <c r="G34" s="22">
        <v>742</v>
      </c>
      <c r="H34" s="23">
        <v>44607</v>
      </c>
      <c r="I34" s="23" t="s">
        <v>121</v>
      </c>
      <c r="J34" s="18" t="s">
        <v>117</v>
      </c>
      <c r="K34" s="21">
        <f t="shared" ref="K34:K65" si="1">G34*E34</f>
        <v>340.74192049903775</v>
      </c>
    </row>
    <row r="35" spans="1:11">
      <c r="A35" s="19">
        <v>34</v>
      </c>
      <c r="B35" s="20" t="s">
        <v>150</v>
      </c>
      <c r="C35" s="20" t="s">
        <v>176</v>
      </c>
      <c r="D35" s="20" t="s">
        <v>152</v>
      </c>
      <c r="E35" s="21">
        <v>0.45922091711460611</v>
      </c>
      <c r="F35" s="21">
        <v>0.42707545291658366</v>
      </c>
      <c r="G35" s="22">
        <v>305</v>
      </c>
      <c r="H35" s="23">
        <v>44607</v>
      </c>
      <c r="I35" s="23" t="s">
        <v>113</v>
      </c>
      <c r="J35" s="18" t="s">
        <v>117</v>
      </c>
      <c r="K35" s="21">
        <f t="shared" si="1"/>
        <v>140.06237971995486</v>
      </c>
    </row>
    <row r="36" spans="1:11">
      <c r="A36" s="19">
        <v>35</v>
      </c>
      <c r="B36" s="20" t="s">
        <v>168</v>
      </c>
      <c r="C36" s="20" t="s">
        <v>177</v>
      </c>
      <c r="D36" s="20" t="s">
        <v>172</v>
      </c>
      <c r="E36" s="21">
        <v>0.46983874178777618</v>
      </c>
      <c r="F36" s="21">
        <v>0.43695002986263182</v>
      </c>
      <c r="G36" s="22">
        <v>605</v>
      </c>
      <c r="H36" s="23">
        <v>44607</v>
      </c>
      <c r="I36" s="23" t="s">
        <v>121</v>
      </c>
      <c r="J36" s="18" t="s">
        <v>117</v>
      </c>
      <c r="K36" s="21">
        <f t="shared" si="1"/>
        <v>284.25243878160461</v>
      </c>
    </row>
    <row r="37" spans="1:11">
      <c r="A37" s="19">
        <v>36</v>
      </c>
      <c r="B37" s="20" t="s">
        <v>168</v>
      </c>
      <c r="C37" s="20" t="s">
        <v>178</v>
      </c>
      <c r="D37" s="20" t="s">
        <v>172</v>
      </c>
      <c r="E37" s="21">
        <v>0.47116596987192244</v>
      </c>
      <c r="F37" s="21">
        <v>0.4381843519808879</v>
      </c>
      <c r="G37" s="22">
        <v>579</v>
      </c>
      <c r="H37" s="23">
        <v>44607</v>
      </c>
      <c r="I37" s="23" t="s">
        <v>113</v>
      </c>
      <c r="J37" s="18" t="s">
        <v>117</v>
      </c>
      <c r="K37" s="21">
        <f t="shared" si="1"/>
        <v>272.80509655584308</v>
      </c>
    </row>
    <row r="38" spans="1:11">
      <c r="A38" s="19">
        <v>37</v>
      </c>
      <c r="B38" s="20" t="s">
        <v>123</v>
      </c>
      <c r="C38" s="20" t="s">
        <v>179</v>
      </c>
      <c r="D38" s="20" t="s">
        <v>180</v>
      </c>
      <c r="E38" s="21">
        <v>0.48045656646094631</v>
      </c>
      <c r="F38" s="21">
        <v>0.44682460680868002</v>
      </c>
      <c r="G38" s="22">
        <v>114</v>
      </c>
      <c r="H38" s="23">
        <v>44607</v>
      </c>
      <c r="I38" s="23" t="s">
        <v>129</v>
      </c>
      <c r="J38" s="18" t="s">
        <v>114</v>
      </c>
      <c r="K38" s="21">
        <f t="shared" si="1"/>
        <v>54.772048576547881</v>
      </c>
    </row>
    <row r="39" spans="1:11">
      <c r="A39" s="19">
        <v>38</v>
      </c>
      <c r="B39" s="20" t="s">
        <v>150</v>
      </c>
      <c r="C39" s="20" t="s">
        <v>181</v>
      </c>
      <c r="D39" s="20" t="s">
        <v>152</v>
      </c>
      <c r="E39" s="21">
        <v>0.49903775963899388</v>
      </c>
      <c r="F39" s="21">
        <v>0.46410511646426433</v>
      </c>
      <c r="G39" s="22">
        <v>347</v>
      </c>
      <c r="H39" s="23">
        <v>44607</v>
      </c>
      <c r="I39" s="23" t="s">
        <v>126</v>
      </c>
      <c r="J39" s="18" t="s">
        <v>117</v>
      </c>
      <c r="K39" s="21">
        <f t="shared" si="1"/>
        <v>173.16610259473089</v>
      </c>
    </row>
    <row r="40" spans="1:11">
      <c r="A40" s="19">
        <v>39</v>
      </c>
      <c r="B40" s="20" t="s">
        <v>150</v>
      </c>
      <c r="C40" s="20" t="s">
        <v>182</v>
      </c>
      <c r="D40" s="20" t="s">
        <v>152</v>
      </c>
      <c r="E40" s="21">
        <v>0.51363726856460279</v>
      </c>
      <c r="F40" s="21">
        <v>0.47768265976508062</v>
      </c>
      <c r="G40" s="22">
        <v>238</v>
      </c>
      <c r="H40" s="23">
        <v>44607</v>
      </c>
      <c r="I40" s="23" t="s">
        <v>129</v>
      </c>
      <c r="J40" s="18" t="s">
        <v>117</v>
      </c>
      <c r="K40" s="21">
        <f t="shared" si="1"/>
        <v>122.24566991837547</v>
      </c>
    </row>
    <row r="41" spans="1:11">
      <c r="A41" s="19">
        <v>40</v>
      </c>
      <c r="B41" s="20" t="s">
        <v>123</v>
      </c>
      <c r="C41" s="20" t="s">
        <v>183</v>
      </c>
      <c r="D41" s="20" t="s">
        <v>125</v>
      </c>
      <c r="E41" s="21">
        <v>0.52160063706948034</v>
      </c>
      <c r="F41" s="21">
        <v>0.48508859247461672</v>
      </c>
      <c r="G41" s="22">
        <v>464</v>
      </c>
      <c r="H41" s="23">
        <v>44607</v>
      </c>
      <c r="I41" s="23" t="s">
        <v>126</v>
      </c>
      <c r="J41" s="18" t="s">
        <v>117</v>
      </c>
      <c r="K41" s="21">
        <f t="shared" si="1"/>
        <v>242.02269560023888</v>
      </c>
    </row>
    <row r="42" spans="1:11">
      <c r="A42" s="19">
        <v>41</v>
      </c>
      <c r="B42" s="20" t="s">
        <v>131</v>
      </c>
      <c r="C42" s="20" t="s">
        <v>184</v>
      </c>
      <c r="D42" s="20" t="s">
        <v>185</v>
      </c>
      <c r="E42" s="21">
        <v>0.54681797066825932</v>
      </c>
      <c r="F42" s="21">
        <v>0.50854071272148116</v>
      </c>
      <c r="G42" s="22">
        <v>153</v>
      </c>
      <c r="H42" s="23">
        <v>44607</v>
      </c>
      <c r="I42" s="23" t="s">
        <v>129</v>
      </c>
      <c r="J42" s="18" t="s">
        <v>117</v>
      </c>
      <c r="K42" s="21">
        <f t="shared" si="1"/>
        <v>83.663149512243677</v>
      </c>
    </row>
    <row r="43" spans="1:11">
      <c r="A43" s="19">
        <v>42</v>
      </c>
      <c r="B43" s="20" t="s">
        <v>157</v>
      </c>
      <c r="C43" s="20" t="s">
        <v>186</v>
      </c>
      <c r="D43" s="20" t="s">
        <v>352</v>
      </c>
      <c r="E43" s="21">
        <v>0.55478133917313688</v>
      </c>
      <c r="F43" s="21">
        <v>0.51594664543101731</v>
      </c>
      <c r="G43" s="22">
        <v>2500</v>
      </c>
      <c r="H43" s="23">
        <v>44640</v>
      </c>
      <c r="I43" s="23" t="s">
        <v>121</v>
      </c>
      <c r="J43" s="18" t="s">
        <v>117</v>
      </c>
      <c r="K43" s="21">
        <f t="shared" si="1"/>
        <v>1386.9533479328422</v>
      </c>
    </row>
    <row r="44" spans="1:11">
      <c r="A44" s="19">
        <v>43</v>
      </c>
      <c r="B44" s="20" t="s">
        <v>157</v>
      </c>
      <c r="C44" s="20" t="s">
        <v>187</v>
      </c>
      <c r="D44" s="20" t="s">
        <v>188</v>
      </c>
      <c r="E44" s="21">
        <v>0.55478133917313688</v>
      </c>
      <c r="F44" s="21">
        <v>0.51594664543101731</v>
      </c>
      <c r="G44" s="22">
        <v>734</v>
      </c>
      <c r="H44" s="23">
        <v>44640</v>
      </c>
      <c r="I44" s="23" t="s">
        <v>126</v>
      </c>
      <c r="J44" s="18" t="s">
        <v>117</v>
      </c>
      <c r="K44" s="21">
        <f t="shared" si="1"/>
        <v>407.20950295308245</v>
      </c>
    </row>
    <row r="45" spans="1:11">
      <c r="A45" s="19">
        <v>44</v>
      </c>
      <c r="B45" s="20" t="s">
        <v>168</v>
      </c>
      <c r="C45" s="20" t="s">
        <v>189</v>
      </c>
      <c r="D45" s="20" t="s">
        <v>172</v>
      </c>
      <c r="E45" s="21">
        <v>0.55610856725728319</v>
      </c>
      <c r="F45" s="21">
        <v>0.51718096754927334</v>
      </c>
      <c r="G45" s="22">
        <v>850</v>
      </c>
      <c r="H45" s="23">
        <v>44640</v>
      </c>
      <c r="I45" s="23" t="s">
        <v>126</v>
      </c>
      <c r="J45" s="18" t="s">
        <v>117</v>
      </c>
      <c r="K45" s="21">
        <f t="shared" si="1"/>
        <v>472.69228216869072</v>
      </c>
    </row>
    <row r="46" spans="1:11">
      <c r="A46" s="19">
        <v>45</v>
      </c>
      <c r="B46" s="20" t="s">
        <v>157</v>
      </c>
      <c r="C46" s="20" t="s">
        <v>190</v>
      </c>
      <c r="D46" s="20" t="s">
        <v>141</v>
      </c>
      <c r="E46" s="21">
        <v>0.56141747959386823</v>
      </c>
      <c r="F46" s="21">
        <v>0.52211825602229744</v>
      </c>
      <c r="G46" s="22">
        <v>852</v>
      </c>
      <c r="H46" s="23">
        <v>44640</v>
      </c>
      <c r="I46" s="23" t="s">
        <v>113</v>
      </c>
      <c r="J46" s="18" t="s">
        <v>114</v>
      </c>
      <c r="K46" s="21">
        <f t="shared" si="1"/>
        <v>478.32769261397573</v>
      </c>
    </row>
    <row r="47" spans="1:11">
      <c r="A47" s="19">
        <v>46</v>
      </c>
      <c r="B47" s="20" t="s">
        <v>131</v>
      </c>
      <c r="C47" s="20" t="s">
        <v>191</v>
      </c>
      <c r="D47" s="20" t="s">
        <v>192</v>
      </c>
      <c r="E47" s="21">
        <v>0.56805362001459947</v>
      </c>
      <c r="F47" s="21">
        <v>0.52828986661357746</v>
      </c>
      <c r="G47" s="22">
        <v>799</v>
      </c>
      <c r="H47" s="23">
        <v>44640</v>
      </c>
      <c r="I47" s="23" t="s">
        <v>129</v>
      </c>
      <c r="J47" s="18" t="s">
        <v>117</v>
      </c>
      <c r="K47" s="21">
        <f t="shared" si="1"/>
        <v>453.87484239166497</v>
      </c>
    </row>
    <row r="48" spans="1:11">
      <c r="A48" s="19">
        <v>47</v>
      </c>
      <c r="B48" s="20" t="s">
        <v>157</v>
      </c>
      <c r="C48" s="20" t="s">
        <v>193</v>
      </c>
      <c r="D48" s="20" t="s">
        <v>141</v>
      </c>
      <c r="E48" s="21">
        <v>0.56938084809874578</v>
      </c>
      <c r="F48" s="21">
        <v>0.52952418873183349</v>
      </c>
      <c r="G48" s="22">
        <v>784</v>
      </c>
      <c r="H48" s="23">
        <v>44640</v>
      </c>
      <c r="I48" s="23" t="s">
        <v>126</v>
      </c>
      <c r="J48" s="18" t="s">
        <v>114</v>
      </c>
      <c r="K48" s="21">
        <f t="shared" si="1"/>
        <v>446.39458490941672</v>
      </c>
    </row>
    <row r="49" spans="1:11">
      <c r="A49" s="19">
        <v>48</v>
      </c>
      <c r="B49" s="20" t="s">
        <v>168</v>
      </c>
      <c r="C49" s="20" t="s">
        <v>194</v>
      </c>
      <c r="D49" s="20" t="s">
        <v>195</v>
      </c>
      <c r="E49" s="21">
        <v>0.57601698851947702</v>
      </c>
      <c r="F49" s="21">
        <v>0.53569579932311362</v>
      </c>
      <c r="G49" s="22">
        <v>872</v>
      </c>
      <c r="H49" s="23">
        <v>44640</v>
      </c>
      <c r="I49" s="23" t="s">
        <v>113</v>
      </c>
      <c r="J49" s="18" t="s">
        <v>114</v>
      </c>
      <c r="K49" s="21">
        <f t="shared" si="1"/>
        <v>502.28681398898397</v>
      </c>
    </row>
    <row r="50" spans="1:11">
      <c r="A50" s="19">
        <v>49</v>
      </c>
      <c r="B50" s="20" t="s">
        <v>168</v>
      </c>
      <c r="C50" s="20" t="s">
        <v>196</v>
      </c>
      <c r="D50" s="20" t="s">
        <v>197</v>
      </c>
      <c r="E50" s="21">
        <v>0.57999867277191586</v>
      </c>
      <c r="F50" s="21">
        <v>0.5393987656778817</v>
      </c>
      <c r="G50" s="22">
        <v>574</v>
      </c>
      <c r="H50" s="23">
        <v>44640</v>
      </c>
      <c r="I50" s="23" t="s">
        <v>126</v>
      </c>
      <c r="J50" s="18" t="s">
        <v>117</v>
      </c>
      <c r="K50" s="21">
        <f t="shared" si="1"/>
        <v>332.91923817107971</v>
      </c>
    </row>
    <row r="51" spans="1:11">
      <c r="A51" s="19">
        <v>50</v>
      </c>
      <c r="B51" s="20" t="s">
        <v>157</v>
      </c>
      <c r="C51" s="20" t="s">
        <v>198</v>
      </c>
      <c r="D51" s="20" t="s">
        <v>352</v>
      </c>
      <c r="E51" s="21">
        <v>0.58530758510850089</v>
      </c>
      <c r="F51" s="21">
        <v>0.5443360541509058</v>
      </c>
      <c r="G51" s="22">
        <v>825</v>
      </c>
      <c r="H51" s="23">
        <v>44640</v>
      </c>
      <c r="I51" s="23" t="s">
        <v>113</v>
      </c>
      <c r="J51" s="18" t="s">
        <v>117</v>
      </c>
      <c r="K51" s="21">
        <f t="shared" si="1"/>
        <v>482.87875771451326</v>
      </c>
    </row>
    <row r="52" spans="1:11">
      <c r="A52" s="19">
        <v>51</v>
      </c>
      <c r="B52" s="20" t="s">
        <v>157</v>
      </c>
      <c r="C52" s="20" t="s">
        <v>199</v>
      </c>
      <c r="D52" s="20" t="s">
        <v>159</v>
      </c>
      <c r="E52" s="21">
        <v>0.61185214679142608</v>
      </c>
      <c r="F52" s="21">
        <v>0.56902249651602621</v>
      </c>
      <c r="G52" s="22">
        <v>323</v>
      </c>
      <c r="H52" s="23">
        <v>44640</v>
      </c>
      <c r="I52" s="23" t="s">
        <v>129</v>
      </c>
      <c r="J52" s="18" t="s">
        <v>117</v>
      </c>
      <c r="K52" s="21">
        <f t="shared" si="1"/>
        <v>197.62824341363063</v>
      </c>
    </row>
    <row r="53" spans="1:11">
      <c r="A53" s="19">
        <v>52</v>
      </c>
      <c r="B53" s="20" t="s">
        <v>168</v>
      </c>
      <c r="C53" s="20" t="s">
        <v>200</v>
      </c>
      <c r="D53" s="20" t="s">
        <v>201</v>
      </c>
      <c r="E53" s="21">
        <v>0.62379719954874246</v>
      </c>
      <c r="F53" s="21">
        <v>0.58013139558033056</v>
      </c>
      <c r="G53" s="22">
        <v>72</v>
      </c>
      <c r="H53" s="23">
        <v>44640</v>
      </c>
      <c r="I53" s="23" t="s">
        <v>113</v>
      </c>
      <c r="J53" s="18" t="s">
        <v>117</v>
      </c>
      <c r="K53" s="21">
        <f t="shared" si="1"/>
        <v>44.913398367509458</v>
      </c>
    </row>
    <row r="54" spans="1:11">
      <c r="A54" s="19">
        <v>53</v>
      </c>
      <c r="B54" s="20" t="s">
        <v>157</v>
      </c>
      <c r="C54" s="20" t="s">
        <v>202</v>
      </c>
      <c r="D54" s="20" t="s">
        <v>159</v>
      </c>
      <c r="E54" s="21">
        <v>0.63706948039020495</v>
      </c>
      <c r="F54" s="21">
        <v>0.5924746167628907</v>
      </c>
      <c r="G54" s="22">
        <v>276</v>
      </c>
      <c r="H54" s="23">
        <v>44640</v>
      </c>
      <c r="I54" s="23" t="s">
        <v>121</v>
      </c>
      <c r="J54" s="18" t="s">
        <v>117</v>
      </c>
      <c r="K54" s="21">
        <f t="shared" si="1"/>
        <v>175.83117658769658</v>
      </c>
    </row>
    <row r="55" spans="1:11">
      <c r="A55" s="19">
        <v>54</v>
      </c>
      <c r="B55" s="20" t="s">
        <v>157</v>
      </c>
      <c r="C55" s="20" t="s">
        <v>203</v>
      </c>
      <c r="D55" s="20" t="s">
        <v>141</v>
      </c>
      <c r="E55" s="21">
        <v>0.64105116464264378</v>
      </c>
      <c r="F55" s="21">
        <v>0.59617758311765878</v>
      </c>
      <c r="G55" s="22">
        <v>697</v>
      </c>
      <c r="H55" s="23">
        <v>44640</v>
      </c>
      <c r="I55" s="23" t="s">
        <v>129</v>
      </c>
      <c r="J55" s="18" t="s">
        <v>114</v>
      </c>
      <c r="K55" s="21">
        <f t="shared" si="1"/>
        <v>446.8126617559227</v>
      </c>
    </row>
    <row r="56" spans="1:11">
      <c r="A56" s="19">
        <v>55</v>
      </c>
      <c r="B56" s="20" t="s">
        <v>168</v>
      </c>
      <c r="C56" s="20" t="s">
        <v>204</v>
      </c>
      <c r="D56" s="20" t="s">
        <v>197</v>
      </c>
      <c r="E56" s="21">
        <v>0.64503284889508261</v>
      </c>
      <c r="F56" s="21">
        <v>0.59988054947242686</v>
      </c>
      <c r="G56" s="22">
        <v>451</v>
      </c>
      <c r="H56" s="23">
        <v>44640</v>
      </c>
      <c r="I56" s="23" t="s">
        <v>129</v>
      </c>
      <c r="J56" s="18" t="s">
        <v>117</v>
      </c>
      <c r="K56" s="21">
        <f t="shared" si="1"/>
        <v>290.90981485168226</v>
      </c>
    </row>
    <row r="57" spans="1:11">
      <c r="A57" s="19">
        <v>56</v>
      </c>
      <c r="B57" s="20" t="s">
        <v>168</v>
      </c>
      <c r="C57" s="20" t="s">
        <v>205</v>
      </c>
      <c r="D57" s="20" t="s">
        <v>206</v>
      </c>
      <c r="E57" s="21">
        <v>0.66095958590483772</v>
      </c>
      <c r="F57" s="21">
        <v>0.61469241489149906</v>
      </c>
      <c r="G57" s="22">
        <v>813</v>
      </c>
      <c r="H57" s="23">
        <v>44640</v>
      </c>
      <c r="I57" s="23" t="s">
        <v>129</v>
      </c>
      <c r="J57" s="18" t="s">
        <v>117</v>
      </c>
      <c r="K57" s="21">
        <f t="shared" si="1"/>
        <v>537.36014334063304</v>
      </c>
    </row>
    <row r="58" spans="1:11">
      <c r="A58" s="19">
        <v>57</v>
      </c>
      <c r="B58" s="20" t="s">
        <v>157</v>
      </c>
      <c r="C58" s="20" t="s">
        <v>207</v>
      </c>
      <c r="D58" s="20" t="s">
        <v>159</v>
      </c>
      <c r="E58" s="21">
        <v>0.68219523525117787</v>
      </c>
      <c r="F58" s="21">
        <v>0.63444156878359537</v>
      </c>
      <c r="G58" s="22">
        <v>822</v>
      </c>
      <c r="H58" s="23">
        <v>44640</v>
      </c>
      <c r="I58" s="23" t="s">
        <v>113</v>
      </c>
      <c r="J58" s="18" t="s">
        <v>114</v>
      </c>
      <c r="K58" s="21">
        <f t="shared" si="1"/>
        <v>560.76448337646821</v>
      </c>
    </row>
    <row r="59" spans="1:11">
      <c r="A59" s="19">
        <v>58</v>
      </c>
      <c r="B59" s="20" t="s">
        <v>165</v>
      </c>
      <c r="C59" s="20" t="s">
        <v>208</v>
      </c>
      <c r="D59" s="20" t="s">
        <v>209</v>
      </c>
      <c r="E59" s="21">
        <v>0.6875041475877629</v>
      </c>
      <c r="F59" s="21">
        <v>0.63937885725661958</v>
      </c>
      <c r="G59" s="22">
        <v>661</v>
      </c>
      <c r="H59" s="23">
        <v>44640</v>
      </c>
      <c r="I59" s="23" t="s">
        <v>129</v>
      </c>
      <c r="J59" s="18" t="s">
        <v>117</v>
      </c>
      <c r="K59" s="21">
        <f t="shared" si="1"/>
        <v>454.44024155551131</v>
      </c>
    </row>
    <row r="60" spans="1:11">
      <c r="A60" s="19">
        <v>59</v>
      </c>
      <c r="B60" s="20" t="s">
        <v>150</v>
      </c>
      <c r="C60" s="20" t="s">
        <v>210</v>
      </c>
      <c r="D60" s="20" t="s">
        <v>152</v>
      </c>
      <c r="E60" s="21">
        <v>0.69944920034507918</v>
      </c>
      <c r="F60" s="21">
        <v>0.6504877563209237</v>
      </c>
      <c r="G60" s="22">
        <v>252</v>
      </c>
      <c r="H60" s="23">
        <v>44640</v>
      </c>
      <c r="I60" s="23" t="s">
        <v>121</v>
      </c>
      <c r="J60" s="18" t="s">
        <v>117</v>
      </c>
      <c r="K60" s="21">
        <f t="shared" si="1"/>
        <v>176.26119848695996</v>
      </c>
    </row>
    <row r="61" spans="1:11">
      <c r="A61" s="19">
        <v>60</v>
      </c>
      <c r="B61" s="20" t="s">
        <v>123</v>
      </c>
      <c r="C61" s="20" t="s">
        <v>211</v>
      </c>
      <c r="D61" s="20" t="s">
        <v>212</v>
      </c>
      <c r="E61" s="21">
        <v>0.71670316543898072</v>
      </c>
      <c r="F61" s="21">
        <v>0.66653394385825204</v>
      </c>
      <c r="G61" s="22">
        <v>244</v>
      </c>
      <c r="H61" s="23">
        <v>44640</v>
      </c>
      <c r="I61" s="23" t="s">
        <v>129</v>
      </c>
      <c r="J61" s="18" t="s">
        <v>114</v>
      </c>
      <c r="K61" s="21">
        <f t="shared" si="1"/>
        <v>174.87557236711129</v>
      </c>
    </row>
    <row r="62" spans="1:11">
      <c r="A62" s="19">
        <v>61</v>
      </c>
      <c r="B62" s="20" t="s">
        <v>168</v>
      </c>
      <c r="C62" s="20" t="s">
        <v>213</v>
      </c>
      <c r="D62" s="20" t="s">
        <v>197</v>
      </c>
      <c r="E62" s="21">
        <v>0.73528435861702834</v>
      </c>
      <c r="F62" s="21">
        <v>0.6838144535138363</v>
      </c>
      <c r="G62" s="22">
        <v>892</v>
      </c>
      <c r="H62" s="23">
        <v>44640</v>
      </c>
      <c r="I62" s="23" t="s">
        <v>121</v>
      </c>
      <c r="J62" s="18" t="s">
        <v>117</v>
      </c>
      <c r="K62" s="21">
        <f t="shared" si="1"/>
        <v>655.87364788638934</v>
      </c>
    </row>
    <row r="63" spans="1:11">
      <c r="A63" s="19">
        <v>62</v>
      </c>
      <c r="B63" s="20" t="s">
        <v>168</v>
      </c>
      <c r="C63" s="20" t="s">
        <v>214</v>
      </c>
      <c r="D63" s="20" t="s">
        <v>172</v>
      </c>
      <c r="E63" s="21">
        <v>0.77775565730970864</v>
      </c>
      <c r="F63" s="21">
        <v>0.72331276129802902</v>
      </c>
      <c r="G63" s="22">
        <v>264</v>
      </c>
      <c r="H63" s="23">
        <v>44640</v>
      </c>
      <c r="I63" s="23" t="s">
        <v>129</v>
      </c>
      <c r="J63" s="18" t="s">
        <v>117</v>
      </c>
      <c r="K63" s="21">
        <f t="shared" si="1"/>
        <v>205.32749352976307</v>
      </c>
    </row>
    <row r="64" spans="1:11">
      <c r="A64" s="19">
        <v>63</v>
      </c>
      <c r="B64" s="20" t="s">
        <v>153</v>
      </c>
      <c r="C64" s="20" t="s">
        <v>215</v>
      </c>
      <c r="D64" s="20" t="s">
        <v>152</v>
      </c>
      <c r="E64" s="21">
        <v>0.78306456964629367</v>
      </c>
      <c r="F64" s="21">
        <v>0.72825004977105312</v>
      </c>
      <c r="G64" s="22">
        <v>703</v>
      </c>
      <c r="H64" s="23">
        <v>44576</v>
      </c>
      <c r="I64" s="23" t="s">
        <v>113</v>
      </c>
      <c r="J64" s="18" t="s">
        <v>117</v>
      </c>
      <c r="K64" s="21">
        <f t="shared" si="1"/>
        <v>550.49439246134443</v>
      </c>
    </row>
    <row r="65" spans="1:11">
      <c r="A65" s="19">
        <v>64</v>
      </c>
      <c r="B65" s="20" t="s">
        <v>216</v>
      </c>
      <c r="C65" s="20" t="s">
        <v>217</v>
      </c>
      <c r="D65" s="20" t="s">
        <v>212</v>
      </c>
      <c r="E65" s="21">
        <v>0.78571902581458619</v>
      </c>
      <c r="F65" s="21">
        <v>0.73071869400756517</v>
      </c>
      <c r="G65" s="22">
        <v>481</v>
      </c>
      <c r="H65" s="23">
        <v>44576</v>
      </c>
      <c r="I65" s="23" t="s">
        <v>121</v>
      </c>
      <c r="J65" s="18" t="s">
        <v>117</v>
      </c>
      <c r="K65" s="21">
        <f t="shared" si="1"/>
        <v>377.93085141681598</v>
      </c>
    </row>
    <row r="66" spans="1:11">
      <c r="A66" s="19">
        <v>65</v>
      </c>
      <c r="B66" s="20" t="s">
        <v>216</v>
      </c>
      <c r="C66" s="20" t="s">
        <v>218</v>
      </c>
      <c r="D66" s="20" t="s">
        <v>147</v>
      </c>
      <c r="E66" s="21">
        <v>0.79235516623531743</v>
      </c>
      <c r="F66" s="21">
        <v>0.7368903045988453</v>
      </c>
      <c r="G66" s="22">
        <v>653</v>
      </c>
      <c r="H66" s="23">
        <v>44576</v>
      </c>
      <c r="I66" s="23" t="s">
        <v>126</v>
      </c>
      <c r="J66" s="18" t="s">
        <v>114</v>
      </c>
      <c r="K66" s="21">
        <f t="shared" ref="K66:K97" si="2">G66*E66</f>
        <v>517.40792355166229</v>
      </c>
    </row>
    <row r="67" spans="1:11">
      <c r="A67" s="19">
        <v>66</v>
      </c>
      <c r="B67" s="20" t="s">
        <v>168</v>
      </c>
      <c r="C67" s="20" t="s">
        <v>219</v>
      </c>
      <c r="D67" s="20" t="s">
        <v>206</v>
      </c>
      <c r="E67" s="21">
        <v>0.81093635941336517</v>
      </c>
      <c r="F67" s="21">
        <v>0.75417081425442956</v>
      </c>
      <c r="G67" s="22">
        <v>563</v>
      </c>
      <c r="H67" s="23">
        <v>44576</v>
      </c>
      <c r="I67" s="23" t="s">
        <v>121</v>
      </c>
      <c r="J67" s="18" t="s">
        <v>117</v>
      </c>
      <c r="K67" s="21">
        <f t="shared" si="2"/>
        <v>456.55717034972457</v>
      </c>
    </row>
    <row r="68" spans="1:11">
      <c r="A68" s="19">
        <v>67</v>
      </c>
      <c r="B68" s="20" t="s">
        <v>153</v>
      </c>
      <c r="C68" s="20" t="s">
        <v>220</v>
      </c>
      <c r="D68" s="20" t="s">
        <v>152</v>
      </c>
      <c r="E68" s="21">
        <v>0.8295175525914128</v>
      </c>
      <c r="F68" s="21">
        <v>0.77145132391001392</v>
      </c>
      <c r="G68" s="22">
        <v>865</v>
      </c>
      <c r="H68" s="23">
        <v>44576</v>
      </c>
      <c r="I68" s="23" t="s">
        <v>126</v>
      </c>
      <c r="J68" s="18" t="s">
        <v>117</v>
      </c>
      <c r="K68" s="21">
        <f t="shared" si="2"/>
        <v>717.53268299157207</v>
      </c>
    </row>
    <row r="69" spans="1:11">
      <c r="A69" s="19">
        <v>68</v>
      </c>
      <c r="B69" s="20" t="s">
        <v>150</v>
      </c>
      <c r="C69" s="20" t="s">
        <v>221</v>
      </c>
      <c r="D69" s="20" t="s">
        <v>152</v>
      </c>
      <c r="E69" s="21">
        <v>0.83615369301214404</v>
      </c>
      <c r="F69" s="21">
        <v>0.77762293450129405</v>
      </c>
      <c r="G69" s="22">
        <v>705</v>
      </c>
      <c r="H69" s="23">
        <v>44576</v>
      </c>
      <c r="I69" s="23" t="s">
        <v>121</v>
      </c>
      <c r="J69" s="18" t="s">
        <v>117</v>
      </c>
      <c r="K69" s="21">
        <f t="shared" si="2"/>
        <v>589.48835357356154</v>
      </c>
    </row>
    <row r="70" spans="1:11">
      <c r="A70" s="19">
        <v>69</v>
      </c>
      <c r="B70" s="20" t="s">
        <v>150</v>
      </c>
      <c r="C70" s="20" t="s">
        <v>222</v>
      </c>
      <c r="D70" s="20" t="s">
        <v>152</v>
      </c>
      <c r="E70" s="21">
        <v>0.83615369301214404</v>
      </c>
      <c r="F70" s="21">
        <v>0.77762293450129405</v>
      </c>
      <c r="G70" s="22">
        <v>28</v>
      </c>
      <c r="H70" s="23">
        <v>44576</v>
      </c>
      <c r="I70" s="23" t="s">
        <v>129</v>
      </c>
      <c r="J70" s="18" t="s">
        <v>117</v>
      </c>
      <c r="K70" s="21">
        <f t="shared" si="2"/>
        <v>23.412303404340033</v>
      </c>
    </row>
    <row r="71" spans="1:11">
      <c r="A71" s="19">
        <v>70</v>
      </c>
      <c r="B71" s="20" t="s">
        <v>168</v>
      </c>
      <c r="C71" s="20" t="s">
        <v>223</v>
      </c>
      <c r="D71" s="20" t="s">
        <v>197</v>
      </c>
      <c r="E71" s="21">
        <v>0.87729776362067824</v>
      </c>
      <c r="F71" s="21">
        <v>0.81588692023723097</v>
      </c>
      <c r="G71" s="22">
        <v>480</v>
      </c>
      <c r="H71" s="23">
        <v>44576</v>
      </c>
      <c r="I71" s="23" t="s">
        <v>113</v>
      </c>
      <c r="J71" s="18" t="s">
        <v>117</v>
      </c>
      <c r="K71" s="21">
        <f t="shared" si="2"/>
        <v>421.10292653792555</v>
      </c>
    </row>
    <row r="72" spans="1:11">
      <c r="A72" s="19">
        <v>71</v>
      </c>
      <c r="B72" s="20" t="s">
        <v>150</v>
      </c>
      <c r="C72" s="20" t="s">
        <v>224</v>
      </c>
      <c r="D72" s="20" t="s">
        <v>152</v>
      </c>
      <c r="E72" s="21">
        <v>0.91711460614506601</v>
      </c>
      <c r="F72" s="21">
        <v>0.85291658371491141</v>
      </c>
      <c r="G72" s="22">
        <v>253</v>
      </c>
      <c r="H72" s="23">
        <v>44576</v>
      </c>
      <c r="I72" s="23" t="s">
        <v>113</v>
      </c>
      <c r="J72" s="18" t="s">
        <v>117</v>
      </c>
      <c r="K72" s="21">
        <f t="shared" si="2"/>
        <v>232.0299953547017</v>
      </c>
    </row>
    <row r="73" spans="1:11">
      <c r="A73" s="19">
        <v>72</v>
      </c>
      <c r="B73" s="20" t="s">
        <v>150</v>
      </c>
      <c r="C73" s="20" t="s">
        <v>225</v>
      </c>
      <c r="D73" s="20" t="s">
        <v>152</v>
      </c>
      <c r="E73" s="21">
        <v>0.94498639591213751</v>
      </c>
      <c r="F73" s="21">
        <v>0.87883734819828785</v>
      </c>
      <c r="G73" s="22">
        <v>17</v>
      </c>
      <c r="H73" s="23">
        <v>44576</v>
      </c>
      <c r="I73" s="23" t="s">
        <v>126</v>
      </c>
      <c r="J73" s="18" t="s">
        <v>117</v>
      </c>
      <c r="K73" s="21">
        <f t="shared" si="2"/>
        <v>16.064768730506337</v>
      </c>
    </row>
    <row r="74" spans="1:11">
      <c r="A74" s="19">
        <v>73</v>
      </c>
      <c r="B74" s="20" t="s">
        <v>168</v>
      </c>
      <c r="C74" s="20" t="s">
        <v>226</v>
      </c>
      <c r="D74" s="20" t="s">
        <v>197</v>
      </c>
      <c r="E74" s="21">
        <v>0.96754927334262386</v>
      </c>
      <c r="F74" s="21">
        <v>0.89982082420864018</v>
      </c>
      <c r="G74" s="22">
        <v>118</v>
      </c>
      <c r="H74" s="23">
        <v>44576</v>
      </c>
      <c r="I74" s="23" t="s">
        <v>126</v>
      </c>
      <c r="J74" s="18" t="s">
        <v>117</v>
      </c>
      <c r="K74" s="21">
        <f t="shared" si="2"/>
        <v>114.17081425442962</v>
      </c>
    </row>
    <row r="75" spans="1:11">
      <c r="A75" s="19">
        <v>74</v>
      </c>
      <c r="B75" s="20" t="s">
        <v>168</v>
      </c>
      <c r="C75" s="20" t="s">
        <v>227</v>
      </c>
      <c r="D75" s="20" t="s">
        <v>201</v>
      </c>
      <c r="E75" s="21">
        <v>0.97020372951091638</v>
      </c>
      <c r="F75" s="21">
        <v>0.90228946844515223</v>
      </c>
      <c r="G75" s="22">
        <v>399</v>
      </c>
      <c r="H75" s="23">
        <v>44576</v>
      </c>
      <c r="I75" s="23" t="s">
        <v>126</v>
      </c>
      <c r="J75" s="18" t="s">
        <v>117</v>
      </c>
      <c r="K75" s="21">
        <f t="shared" si="2"/>
        <v>387.11128807485562</v>
      </c>
    </row>
    <row r="76" spans="1:11">
      <c r="A76" s="19">
        <v>75</v>
      </c>
      <c r="B76" s="20" t="s">
        <v>216</v>
      </c>
      <c r="C76" s="20" t="s">
        <v>228</v>
      </c>
      <c r="D76" s="20" t="s">
        <v>147</v>
      </c>
      <c r="E76" s="21">
        <v>0.99807551927798777</v>
      </c>
      <c r="F76" s="21">
        <v>0.92821023292852867</v>
      </c>
      <c r="G76" s="22">
        <v>397</v>
      </c>
      <c r="H76" s="23">
        <v>44576</v>
      </c>
      <c r="I76" s="23" t="s">
        <v>129</v>
      </c>
      <c r="J76" s="18" t="s">
        <v>114</v>
      </c>
      <c r="K76" s="21">
        <f t="shared" si="2"/>
        <v>396.23598115336114</v>
      </c>
    </row>
    <row r="77" spans="1:11">
      <c r="A77" s="19">
        <v>76</v>
      </c>
      <c r="B77" s="20" t="s">
        <v>165</v>
      </c>
      <c r="C77" s="20" t="s">
        <v>229</v>
      </c>
      <c r="D77" s="20" t="s">
        <v>167</v>
      </c>
      <c r="E77" s="21">
        <v>1.0100205720353042</v>
      </c>
      <c r="F77" s="21">
        <v>0.9393191319928329</v>
      </c>
      <c r="G77" s="22">
        <v>336</v>
      </c>
      <c r="H77" s="23">
        <v>44576</v>
      </c>
      <c r="I77" s="23" t="s">
        <v>129</v>
      </c>
      <c r="J77" s="18" t="s">
        <v>114</v>
      </c>
      <c r="K77" s="21">
        <f t="shared" si="2"/>
        <v>339.36691220386217</v>
      </c>
    </row>
    <row r="78" spans="1:11">
      <c r="A78" s="19">
        <v>77</v>
      </c>
      <c r="B78" s="20" t="s">
        <v>216</v>
      </c>
      <c r="C78" s="20" t="s">
        <v>230</v>
      </c>
      <c r="D78" s="20" t="s">
        <v>231</v>
      </c>
      <c r="E78" s="21">
        <v>1.049837414559692</v>
      </c>
      <c r="F78" s="21">
        <v>0.97634879554051357</v>
      </c>
      <c r="G78" s="22">
        <v>620</v>
      </c>
      <c r="H78" s="23">
        <v>44576</v>
      </c>
      <c r="I78" s="23" t="s">
        <v>129</v>
      </c>
      <c r="J78" s="18" t="s">
        <v>117</v>
      </c>
      <c r="K78" s="21">
        <f t="shared" si="2"/>
        <v>650.89919702700911</v>
      </c>
    </row>
    <row r="79" spans="1:11">
      <c r="A79" s="19">
        <v>78</v>
      </c>
      <c r="B79" s="20" t="s">
        <v>110</v>
      </c>
      <c r="C79" s="20" t="s">
        <v>232</v>
      </c>
      <c r="D79" s="20" t="s">
        <v>233</v>
      </c>
      <c r="E79" s="21">
        <v>1.0869998009157873</v>
      </c>
      <c r="F79" s="21">
        <v>1.0109098148516822</v>
      </c>
      <c r="G79" s="22">
        <v>69</v>
      </c>
      <c r="H79" s="23">
        <v>44576</v>
      </c>
      <c r="I79" s="23" t="s">
        <v>129</v>
      </c>
      <c r="J79" s="18" t="s">
        <v>117</v>
      </c>
      <c r="K79" s="21">
        <f t="shared" si="2"/>
        <v>75.002986263189328</v>
      </c>
    </row>
    <row r="80" spans="1:11">
      <c r="A80" s="19">
        <v>79</v>
      </c>
      <c r="B80" s="20" t="s">
        <v>110</v>
      </c>
      <c r="C80" s="20" t="s">
        <v>234</v>
      </c>
      <c r="D80" s="20" t="s">
        <v>235</v>
      </c>
      <c r="E80" s="21">
        <v>1.0869998009157873</v>
      </c>
      <c r="F80" s="21">
        <v>1.0109098148516822</v>
      </c>
      <c r="G80" s="22">
        <v>34</v>
      </c>
      <c r="H80" s="23">
        <v>44576</v>
      </c>
      <c r="I80" s="23" t="s">
        <v>121</v>
      </c>
      <c r="J80" s="18" t="s">
        <v>117</v>
      </c>
      <c r="K80" s="21">
        <f t="shared" si="2"/>
        <v>36.957993231136768</v>
      </c>
    </row>
    <row r="81" spans="1:11">
      <c r="A81" s="19">
        <v>80</v>
      </c>
      <c r="B81" s="20" t="s">
        <v>110</v>
      </c>
      <c r="C81" s="20" t="s">
        <v>236</v>
      </c>
      <c r="D81" s="20" t="s">
        <v>235</v>
      </c>
      <c r="E81" s="21">
        <v>1.1241621872718828</v>
      </c>
      <c r="F81" s="21">
        <v>1.0454708341628509</v>
      </c>
      <c r="G81" s="22">
        <v>381</v>
      </c>
      <c r="H81" s="23">
        <v>44576</v>
      </c>
      <c r="I81" s="23" t="s">
        <v>113</v>
      </c>
      <c r="J81" s="18" t="s">
        <v>117</v>
      </c>
      <c r="K81" s="21">
        <f t="shared" si="2"/>
        <v>428.30579335058735</v>
      </c>
    </row>
    <row r="82" spans="1:11">
      <c r="A82" s="19">
        <v>81</v>
      </c>
      <c r="B82" s="20" t="s">
        <v>168</v>
      </c>
      <c r="C82" s="20" t="s">
        <v>237</v>
      </c>
      <c r="D82" s="20" t="s">
        <v>238</v>
      </c>
      <c r="E82" s="21">
        <v>1.1294710996084676</v>
      </c>
      <c r="F82" s="21">
        <v>1.0504081226358748</v>
      </c>
      <c r="G82" s="22">
        <v>178</v>
      </c>
      <c r="H82" s="23">
        <v>44576</v>
      </c>
      <c r="I82" s="23" t="s">
        <v>129</v>
      </c>
      <c r="J82" s="18" t="s">
        <v>114</v>
      </c>
      <c r="K82" s="21">
        <f t="shared" si="2"/>
        <v>201.04585573030724</v>
      </c>
    </row>
    <row r="83" spans="1:11">
      <c r="A83" s="19">
        <v>82</v>
      </c>
      <c r="B83" s="20" t="s">
        <v>168</v>
      </c>
      <c r="C83" s="20" t="s">
        <v>239</v>
      </c>
      <c r="D83" s="20" t="s">
        <v>172</v>
      </c>
      <c r="E83" s="21">
        <v>1.1400889242816377</v>
      </c>
      <c r="F83" s="21">
        <v>1.060282699581923</v>
      </c>
      <c r="G83" s="22">
        <v>636</v>
      </c>
      <c r="H83" s="23">
        <v>44576</v>
      </c>
      <c r="I83" s="23" t="s">
        <v>121</v>
      </c>
      <c r="J83" s="18" t="s">
        <v>114</v>
      </c>
      <c r="K83" s="21">
        <f t="shared" si="2"/>
        <v>725.09655584312156</v>
      </c>
    </row>
    <row r="84" spans="1:11">
      <c r="A84" s="19">
        <v>83</v>
      </c>
      <c r="B84" s="20" t="s">
        <v>216</v>
      </c>
      <c r="C84" s="20" t="s">
        <v>240</v>
      </c>
      <c r="D84" s="20" t="s">
        <v>147</v>
      </c>
      <c r="E84" s="21">
        <v>1.1626518017121241</v>
      </c>
      <c r="F84" s="21">
        <v>1.0812661755922757</v>
      </c>
      <c r="G84" s="22">
        <v>823</v>
      </c>
      <c r="H84" s="23">
        <v>44576</v>
      </c>
      <c r="I84" s="23" t="s">
        <v>121</v>
      </c>
      <c r="J84" s="18" t="s">
        <v>114</v>
      </c>
      <c r="K84" s="21">
        <f t="shared" si="2"/>
        <v>956.8624328090782</v>
      </c>
    </row>
    <row r="85" spans="1:11">
      <c r="A85" s="19">
        <v>84</v>
      </c>
      <c r="B85" s="20" t="s">
        <v>110</v>
      </c>
      <c r="C85" s="20" t="s">
        <v>241</v>
      </c>
      <c r="D85" s="20" t="s">
        <v>112</v>
      </c>
      <c r="E85" s="21">
        <v>1.2011414161523659</v>
      </c>
      <c r="F85" s="21">
        <v>1.1170615170217</v>
      </c>
      <c r="G85" s="22">
        <v>53</v>
      </c>
      <c r="H85" s="23">
        <v>44576</v>
      </c>
      <c r="I85" s="23" t="s">
        <v>126</v>
      </c>
      <c r="J85" s="18" t="s">
        <v>114</v>
      </c>
      <c r="K85" s="21">
        <f t="shared" si="2"/>
        <v>63.660495056075391</v>
      </c>
    </row>
    <row r="86" spans="1:11">
      <c r="A86" s="19">
        <v>85</v>
      </c>
      <c r="B86" s="20" t="s">
        <v>110</v>
      </c>
      <c r="C86" s="20" t="s">
        <v>242</v>
      </c>
      <c r="D86" s="20" t="s">
        <v>235</v>
      </c>
      <c r="E86" s="21">
        <v>1.2011414161523659</v>
      </c>
      <c r="F86" s="21">
        <v>1.1170615170217</v>
      </c>
      <c r="G86" s="22">
        <v>67</v>
      </c>
      <c r="H86" s="23">
        <v>44607</v>
      </c>
      <c r="I86" s="23" t="s">
        <v>126</v>
      </c>
      <c r="J86" s="18" t="s">
        <v>117</v>
      </c>
      <c r="K86" s="21">
        <f t="shared" si="2"/>
        <v>80.476474882208521</v>
      </c>
    </row>
    <row r="87" spans="1:11">
      <c r="A87" s="19">
        <v>86</v>
      </c>
      <c r="B87" s="20" t="s">
        <v>165</v>
      </c>
      <c r="C87" s="20" t="s">
        <v>243</v>
      </c>
      <c r="D87" s="20" t="s">
        <v>167</v>
      </c>
      <c r="E87" s="21">
        <v>1.211759240825536</v>
      </c>
      <c r="F87" s="21">
        <v>1.1269360939677482</v>
      </c>
      <c r="G87" s="22">
        <v>731</v>
      </c>
      <c r="H87" s="23">
        <v>44607</v>
      </c>
      <c r="I87" s="23" t="s">
        <v>121</v>
      </c>
      <c r="J87" s="18" t="s">
        <v>114</v>
      </c>
      <c r="K87" s="21">
        <f t="shared" si="2"/>
        <v>885.79600504346683</v>
      </c>
    </row>
    <row r="88" spans="1:11">
      <c r="A88" s="19">
        <v>87</v>
      </c>
      <c r="B88" s="20" t="s">
        <v>216</v>
      </c>
      <c r="C88" s="20" t="s">
        <v>244</v>
      </c>
      <c r="D88" s="20" t="s">
        <v>147</v>
      </c>
      <c r="E88" s="21">
        <v>1.2263587497511448</v>
      </c>
      <c r="F88" s="21">
        <v>1.1405136372685645</v>
      </c>
      <c r="G88" s="22">
        <v>377</v>
      </c>
      <c r="H88" s="23">
        <v>44607</v>
      </c>
      <c r="I88" s="23" t="s">
        <v>113</v>
      </c>
      <c r="J88" s="18" t="s">
        <v>114</v>
      </c>
      <c r="K88" s="21">
        <f t="shared" si="2"/>
        <v>462.3372486561816</v>
      </c>
    </row>
    <row r="89" spans="1:11">
      <c r="A89" s="19">
        <v>88</v>
      </c>
      <c r="B89" s="20" t="s">
        <v>131</v>
      </c>
      <c r="C89" s="20" t="s">
        <v>245</v>
      </c>
      <c r="D89" s="20" t="s">
        <v>192</v>
      </c>
      <c r="E89" s="21">
        <v>1.2409582586767536</v>
      </c>
      <c r="F89" s="21">
        <v>1.1540911805693808</v>
      </c>
      <c r="G89" s="22">
        <v>34</v>
      </c>
      <c r="H89" s="23">
        <v>44607</v>
      </c>
      <c r="I89" s="23" t="s">
        <v>121</v>
      </c>
      <c r="J89" s="18" t="s">
        <v>117</v>
      </c>
      <c r="K89" s="21">
        <f t="shared" si="2"/>
        <v>42.192580795009619</v>
      </c>
    </row>
    <row r="90" spans="1:11">
      <c r="A90" s="19">
        <v>89</v>
      </c>
      <c r="B90" s="20" t="s">
        <v>131</v>
      </c>
      <c r="C90" s="20" t="s">
        <v>246</v>
      </c>
      <c r="D90" s="20" t="s">
        <v>185</v>
      </c>
      <c r="E90" s="21">
        <v>1.2913929258743115</v>
      </c>
      <c r="F90" s="21">
        <v>1.2009954210631095</v>
      </c>
      <c r="G90" s="22">
        <v>741</v>
      </c>
      <c r="H90" s="23">
        <v>44607</v>
      </c>
      <c r="I90" s="23" t="s">
        <v>121</v>
      </c>
      <c r="J90" s="18" t="s">
        <v>117</v>
      </c>
      <c r="K90" s="21">
        <f t="shared" si="2"/>
        <v>956.92215807286482</v>
      </c>
    </row>
    <row r="91" spans="1:11">
      <c r="A91" s="19">
        <v>90</v>
      </c>
      <c r="B91" s="20" t="s">
        <v>168</v>
      </c>
      <c r="C91" s="20" t="s">
        <v>247</v>
      </c>
      <c r="D91" s="20" t="s">
        <v>248</v>
      </c>
      <c r="E91" s="21">
        <v>1.3179374875572365</v>
      </c>
      <c r="F91" s="21">
        <v>1.22568186342823</v>
      </c>
      <c r="G91" s="22">
        <v>548</v>
      </c>
      <c r="H91" s="23">
        <v>44607</v>
      </c>
      <c r="I91" s="23" t="s">
        <v>113</v>
      </c>
      <c r="J91" s="18" t="s">
        <v>114</v>
      </c>
      <c r="K91" s="21">
        <f t="shared" si="2"/>
        <v>722.22974318136562</v>
      </c>
    </row>
    <row r="92" spans="1:11">
      <c r="A92" s="19">
        <v>91</v>
      </c>
      <c r="B92" s="20" t="s">
        <v>168</v>
      </c>
      <c r="C92" s="20" t="s">
        <v>249</v>
      </c>
      <c r="D92" s="20" t="s">
        <v>248</v>
      </c>
      <c r="E92" s="21">
        <v>1.3975711726060123</v>
      </c>
      <c r="F92" s="21">
        <v>1.2997411905235914</v>
      </c>
      <c r="G92" s="22">
        <v>93</v>
      </c>
      <c r="H92" s="23">
        <v>44607</v>
      </c>
      <c r="I92" s="23" t="s">
        <v>126</v>
      </c>
      <c r="J92" s="18" t="s">
        <v>114</v>
      </c>
      <c r="K92" s="21">
        <f t="shared" si="2"/>
        <v>129.97411905235913</v>
      </c>
    </row>
    <row r="93" spans="1:11">
      <c r="A93" s="19">
        <v>92</v>
      </c>
      <c r="B93" s="20" t="s">
        <v>216</v>
      </c>
      <c r="C93" s="20" t="s">
        <v>250</v>
      </c>
      <c r="D93" s="20" t="s">
        <v>147</v>
      </c>
      <c r="E93" s="21">
        <v>1.4015528568584512</v>
      </c>
      <c r="F93" s="21">
        <v>1.3034441568783595</v>
      </c>
      <c r="G93" s="22">
        <v>54</v>
      </c>
      <c r="H93" s="23">
        <v>44607</v>
      </c>
      <c r="I93" s="23" t="s">
        <v>126</v>
      </c>
      <c r="J93" s="18" t="s">
        <v>114</v>
      </c>
      <c r="K93" s="21">
        <f t="shared" si="2"/>
        <v>75.683854270356363</v>
      </c>
    </row>
    <row r="94" spans="1:11">
      <c r="A94" s="19">
        <v>93</v>
      </c>
      <c r="B94" s="20" t="s">
        <v>168</v>
      </c>
      <c r="C94" s="20" t="s">
        <v>251</v>
      </c>
      <c r="D94" s="20" t="s">
        <v>252</v>
      </c>
      <c r="E94" s="21">
        <v>1.4599508925608866</v>
      </c>
      <c r="F94" s="21">
        <v>1.3577543300816246</v>
      </c>
      <c r="G94" s="22">
        <v>721</v>
      </c>
      <c r="H94" s="23">
        <v>44607</v>
      </c>
      <c r="I94" s="23" t="s">
        <v>129</v>
      </c>
      <c r="J94" s="18" t="s">
        <v>117</v>
      </c>
      <c r="K94" s="21">
        <f t="shared" si="2"/>
        <v>1052.6245935363993</v>
      </c>
    </row>
    <row r="95" spans="1:11">
      <c r="A95" s="19">
        <v>94</v>
      </c>
      <c r="B95" s="20" t="s">
        <v>165</v>
      </c>
      <c r="C95" s="20" t="s">
        <v>253</v>
      </c>
      <c r="D95" s="20" t="s">
        <v>137</v>
      </c>
      <c r="E95" s="21">
        <v>1.5448934899462472</v>
      </c>
      <c r="F95" s="21">
        <v>1.43675094565001</v>
      </c>
      <c r="G95" s="22">
        <v>348</v>
      </c>
      <c r="H95" s="23">
        <v>44607</v>
      </c>
      <c r="I95" s="23" t="s">
        <v>113</v>
      </c>
      <c r="J95" s="18" t="s">
        <v>117</v>
      </c>
      <c r="K95" s="21">
        <f t="shared" si="2"/>
        <v>537.62293450129403</v>
      </c>
    </row>
    <row r="96" spans="1:11">
      <c r="A96" s="19">
        <v>95</v>
      </c>
      <c r="B96" s="20" t="s">
        <v>168</v>
      </c>
      <c r="C96" s="20" t="s">
        <v>254</v>
      </c>
      <c r="D96" s="20" t="s">
        <v>252</v>
      </c>
      <c r="E96" s="21">
        <v>1.5900192448072201</v>
      </c>
      <c r="F96" s="21">
        <v>1.4787178976707147</v>
      </c>
      <c r="G96" s="22">
        <v>904</v>
      </c>
      <c r="H96" s="23">
        <v>44607</v>
      </c>
      <c r="I96" s="23" t="s">
        <v>121</v>
      </c>
      <c r="J96" s="18" t="s">
        <v>117</v>
      </c>
      <c r="K96" s="21">
        <f t="shared" si="2"/>
        <v>1437.3773973057271</v>
      </c>
    </row>
    <row r="97" spans="1:11">
      <c r="A97" s="19">
        <v>96</v>
      </c>
      <c r="B97" s="20" t="s">
        <v>216</v>
      </c>
      <c r="C97" s="20" t="s">
        <v>255</v>
      </c>
      <c r="D97" s="20" t="s">
        <v>147</v>
      </c>
      <c r="E97" s="21">
        <v>1.6112548941535603</v>
      </c>
      <c r="F97" s="21">
        <v>1.4984670515628111</v>
      </c>
      <c r="G97" s="22">
        <v>815</v>
      </c>
      <c r="H97" s="23">
        <v>44607</v>
      </c>
      <c r="I97" s="23" t="s">
        <v>129</v>
      </c>
      <c r="J97" s="18" t="s">
        <v>117</v>
      </c>
      <c r="K97" s="21">
        <f t="shared" si="2"/>
        <v>1313.1727387351516</v>
      </c>
    </row>
    <row r="98" spans="1:11">
      <c r="A98" s="19">
        <v>97</v>
      </c>
      <c r="B98" s="20" t="s">
        <v>131</v>
      </c>
      <c r="C98" s="20" t="s">
        <v>256</v>
      </c>
      <c r="D98" s="20" t="s">
        <v>185</v>
      </c>
      <c r="E98" s="21">
        <v>1.9271351781803701</v>
      </c>
      <c r="F98" s="21">
        <v>1.7922357157077444</v>
      </c>
      <c r="G98" s="22">
        <v>799</v>
      </c>
      <c r="H98" s="23">
        <v>44607</v>
      </c>
      <c r="I98" s="23" t="s">
        <v>113</v>
      </c>
      <c r="J98" s="18" t="s">
        <v>117</v>
      </c>
      <c r="K98" s="21">
        <f t="shared" ref="K98:K129" si="3">G98*E98</f>
        <v>1539.7810073661158</v>
      </c>
    </row>
    <row r="99" spans="1:11">
      <c r="A99" s="19">
        <v>98</v>
      </c>
      <c r="B99" s="20" t="s">
        <v>131</v>
      </c>
      <c r="C99" s="20" t="s">
        <v>257</v>
      </c>
      <c r="D99" s="20" t="s">
        <v>192</v>
      </c>
      <c r="E99" s="21">
        <v>1.9350985466852477</v>
      </c>
      <c r="F99" s="21">
        <v>1.7996416484172804</v>
      </c>
      <c r="G99" s="22">
        <v>842</v>
      </c>
      <c r="H99" s="23">
        <v>44607</v>
      </c>
      <c r="I99" s="23" t="s">
        <v>113</v>
      </c>
      <c r="J99" s="18" t="s">
        <v>117</v>
      </c>
      <c r="K99" s="21">
        <f t="shared" si="3"/>
        <v>1629.3529763089787</v>
      </c>
    </row>
    <row r="100" spans="1:11">
      <c r="A100" s="19">
        <v>99</v>
      </c>
      <c r="B100" s="20" t="s">
        <v>216</v>
      </c>
      <c r="C100" s="20" t="s">
        <v>258</v>
      </c>
      <c r="D100" s="20" t="s">
        <v>147</v>
      </c>
      <c r="E100" s="21">
        <v>1.9536797398632955</v>
      </c>
      <c r="F100" s="21">
        <v>1.8169221580728647</v>
      </c>
      <c r="G100" s="22">
        <v>685</v>
      </c>
      <c r="H100" s="23">
        <v>44607</v>
      </c>
      <c r="I100" s="23" t="s">
        <v>121</v>
      </c>
      <c r="J100" s="18" t="s">
        <v>117</v>
      </c>
      <c r="K100" s="21">
        <f t="shared" si="3"/>
        <v>1338.2706218063574</v>
      </c>
    </row>
    <row r="101" spans="1:11">
      <c r="A101" s="19">
        <v>100</v>
      </c>
      <c r="B101" s="20" t="s">
        <v>153</v>
      </c>
      <c r="C101" s="20" t="s">
        <v>259</v>
      </c>
      <c r="D101" s="20" t="s">
        <v>152</v>
      </c>
      <c r="E101" s="21">
        <v>1.9961510385559755</v>
      </c>
      <c r="F101" s="21">
        <v>1.8564204658570573</v>
      </c>
      <c r="G101" s="22">
        <v>347</v>
      </c>
      <c r="H101" s="23">
        <v>44607</v>
      </c>
      <c r="I101" s="23" t="s">
        <v>129</v>
      </c>
      <c r="J101" s="18" t="s">
        <v>117</v>
      </c>
      <c r="K101" s="21">
        <f t="shared" si="3"/>
        <v>692.66441037892355</v>
      </c>
    </row>
    <row r="102" spans="1:11">
      <c r="A102" s="19">
        <v>101</v>
      </c>
      <c r="B102" s="20" t="s">
        <v>260</v>
      </c>
      <c r="C102" s="20" t="s">
        <v>261</v>
      </c>
      <c r="D102" s="20" t="s">
        <v>262</v>
      </c>
      <c r="E102" s="21">
        <v>2.5867675360010614</v>
      </c>
      <c r="F102" s="21">
        <v>2.4062645165571701</v>
      </c>
      <c r="G102" s="22">
        <v>540</v>
      </c>
      <c r="H102" s="23">
        <v>44576</v>
      </c>
      <c r="I102" s="23" t="s">
        <v>121</v>
      </c>
      <c r="J102" s="18" t="s">
        <v>117</v>
      </c>
      <c r="K102" s="21">
        <f t="shared" si="3"/>
        <v>1396.8544694405732</v>
      </c>
    </row>
    <row r="103" spans="1:11">
      <c r="A103" s="19">
        <v>102</v>
      </c>
      <c r="B103" s="20" t="s">
        <v>165</v>
      </c>
      <c r="C103" s="20" t="s">
        <v>263</v>
      </c>
      <c r="D103" s="20" t="s">
        <v>135</v>
      </c>
      <c r="E103" s="21">
        <v>2.6624195367973984</v>
      </c>
      <c r="F103" s="21">
        <v>2.4760501692215806</v>
      </c>
      <c r="G103" s="22">
        <v>456</v>
      </c>
      <c r="H103" s="23">
        <v>44607</v>
      </c>
      <c r="I103" s="23" t="s">
        <v>126</v>
      </c>
      <c r="J103" s="18" t="s">
        <v>117</v>
      </c>
      <c r="K103" s="21">
        <f t="shared" si="3"/>
        <v>1214.0633087796136</v>
      </c>
    </row>
    <row r="104" spans="1:11">
      <c r="A104" s="19">
        <v>103</v>
      </c>
      <c r="B104" s="20" t="s">
        <v>165</v>
      </c>
      <c r="C104" s="20" t="s">
        <v>264</v>
      </c>
      <c r="D104" s="20" t="s">
        <v>167</v>
      </c>
      <c r="E104" s="21">
        <v>2.8469042404937288</v>
      </c>
      <c r="F104" s="21">
        <v>2.6476209436591676</v>
      </c>
      <c r="G104" s="22">
        <v>236</v>
      </c>
      <c r="H104" s="23">
        <v>44607</v>
      </c>
      <c r="I104" s="23" t="s">
        <v>113</v>
      </c>
      <c r="J104" s="18" t="s">
        <v>114</v>
      </c>
      <c r="K104" s="21">
        <f t="shared" si="3"/>
        <v>671.86940075652001</v>
      </c>
    </row>
    <row r="105" spans="1:11">
      <c r="A105" s="19">
        <v>104</v>
      </c>
      <c r="B105" s="20" t="s">
        <v>260</v>
      </c>
      <c r="C105" s="20" t="s">
        <v>265</v>
      </c>
      <c r="D105" s="20" t="s">
        <v>262</v>
      </c>
      <c r="E105" s="21">
        <v>2.8946844515229939</v>
      </c>
      <c r="F105" s="21">
        <v>2.6916185546486164</v>
      </c>
      <c r="G105" s="22">
        <v>618</v>
      </c>
      <c r="H105" s="23">
        <v>44640</v>
      </c>
      <c r="I105" s="23" t="s">
        <v>113</v>
      </c>
      <c r="J105" s="18" t="s">
        <v>117</v>
      </c>
      <c r="K105" s="21">
        <f t="shared" si="3"/>
        <v>1788.9149910412102</v>
      </c>
    </row>
    <row r="106" spans="1:11">
      <c r="A106" s="19">
        <v>105</v>
      </c>
      <c r="B106" s="20" t="s">
        <v>260</v>
      </c>
      <c r="C106" s="20" t="s">
        <v>266</v>
      </c>
      <c r="D106" s="20" t="s">
        <v>267</v>
      </c>
      <c r="E106" s="21">
        <v>3.0712057867144469</v>
      </c>
      <c r="F106" s="21">
        <v>2.8561948370827523</v>
      </c>
      <c r="G106" s="22">
        <v>515</v>
      </c>
      <c r="H106" s="23">
        <v>44640</v>
      </c>
      <c r="I106" s="23" t="s">
        <v>129</v>
      </c>
      <c r="J106" s="18" t="s">
        <v>114</v>
      </c>
      <c r="K106" s="21">
        <f t="shared" si="3"/>
        <v>1581.6709801579402</v>
      </c>
    </row>
    <row r="107" spans="1:11">
      <c r="A107" s="19">
        <v>106</v>
      </c>
      <c r="B107" s="20" t="s">
        <v>260</v>
      </c>
      <c r="C107" s="20" t="s">
        <v>268</v>
      </c>
      <c r="D107" s="20" t="s">
        <v>167</v>
      </c>
      <c r="E107" s="21">
        <v>3.1388944190059056</v>
      </c>
      <c r="F107" s="21">
        <v>2.9185745570376267</v>
      </c>
      <c r="G107" s="22">
        <v>623</v>
      </c>
      <c r="H107" s="23">
        <v>44640</v>
      </c>
      <c r="I107" s="23" t="s">
        <v>126</v>
      </c>
      <c r="J107" s="18" t="s">
        <v>114</v>
      </c>
      <c r="K107" s="21">
        <f t="shared" si="3"/>
        <v>1955.5312230406792</v>
      </c>
    </row>
    <row r="108" spans="1:11">
      <c r="A108" s="19">
        <v>107</v>
      </c>
      <c r="B108" s="20" t="s">
        <v>260</v>
      </c>
      <c r="C108" s="20" t="s">
        <v>269</v>
      </c>
      <c r="D108" s="20" t="s">
        <v>128</v>
      </c>
      <c r="E108" s="21">
        <v>3.2490543499900455</v>
      </c>
      <c r="F108" s="21">
        <v>3.0220983476010348</v>
      </c>
      <c r="G108" s="22">
        <v>654</v>
      </c>
      <c r="H108" s="23">
        <v>44640</v>
      </c>
      <c r="I108" s="23" t="s">
        <v>121</v>
      </c>
      <c r="J108" s="18" t="s">
        <v>117</v>
      </c>
      <c r="K108" s="21">
        <f t="shared" si="3"/>
        <v>2124.8815448934897</v>
      </c>
    </row>
    <row r="109" spans="1:11">
      <c r="A109" s="19">
        <v>108</v>
      </c>
      <c r="B109" s="20" t="s">
        <v>165</v>
      </c>
      <c r="C109" s="20" t="s">
        <v>270</v>
      </c>
      <c r="D109" s="20" t="s">
        <v>125</v>
      </c>
      <c r="E109" s="21">
        <v>3.2809078240095557</v>
      </c>
      <c r="F109" s="21">
        <v>3.051244276328887</v>
      </c>
      <c r="G109" s="22">
        <v>769</v>
      </c>
      <c r="H109" s="23">
        <v>44640</v>
      </c>
      <c r="I109" s="23" t="s">
        <v>129</v>
      </c>
      <c r="J109" s="18" t="s">
        <v>117</v>
      </c>
      <c r="K109" s="21">
        <f t="shared" si="3"/>
        <v>2523.0181166633483</v>
      </c>
    </row>
    <row r="110" spans="1:11">
      <c r="A110" s="19">
        <v>109</v>
      </c>
      <c r="B110" s="20" t="s">
        <v>260</v>
      </c>
      <c r="C110" s="20" t="s">
        <v>271</v>
      </c>
      <c r="D110" s="20" t="s">
        <v>272</v>
      </c>
      <c r="E110" s="21">
        <v>3.3180702103656512</v>
      </c>
      <c r="F110" s="21">
        <v>3.0858052956400557</v>
      </c>
      <c r="G110" s="22">
        <v>584</v>
      </c>
      <c r="H110" s="23">
        <v>44640</v>
      </c>
      <c r="I110" s="23" t="s">
        <v>129</v>
      </c>
      <c r="J110" s="18" t="s">
        <v>114</v>
      </c>
      <c r="K110" s="21">
        <f t="shared" si="3"/>
        <v>1937.7530028535402</v>
      </c>
    </row>
    <row r="111" spans="1:11">
      <c r="A111" s="19">
        <v>110</v>
      </c>
      <c r="B111" s="20" t="s">
        <v>165</v>
      </c>
      <c r="C111" s="20" t="s">
        <v>273</v>
      </c>
      <c r="D111" s="20" t="s">
        <v>180</v>
      </c>
      <c r="E111" s="21">
        <v>3.323379122702236</v>
      </c>
      <c r="F111" s="21">
        <v>3.0907425841130793</v>
      </c>
      <c r="G111" s="22">
        <v>500</v>
      </c>
      <c r="H111" s="23">
        <v>44640</v>
      </c>
      <c r="I111" s="23" t="s">
        <v>121</v>
      </c>
      <c r="J111" s="18" t="s">
        <v>114</v>
      </c>
      <c r="K111" s="21">
        <f t="shared" si="3"/>
        <v>1661.6895613511181</v>
      </c>
    </row>
    <row r="112" spans="1:11">
      <c r="A112" s="19">
        <v>111</v>
      </c>
      <c r="B112" s="20" t="s">
        <v>260</v>
      </c>
      <c r="C112" s="20" t="s">
        <v>274</v>
      </c>
      <c r="D112" s="20" t="s">
        <v>167</v>
      </c>
      <c r="E112" s="21">
        <v>3.434866281770522</v>
      </c>
      <c r="F112" s="21">
        <v>3.194637998540049</v>
      </c>
      <c r="G112" s="22">
        <v>81</v>
      </c>
      <c r="H112" s="23">
        <v>44640</v>
      </c>
      <c r="I112" s="23" t="s">
        <v>129</v>
      </c>
      <c r="J112" s="18" t="s">
        <v>114</v>
      </c>
      <c r="K112" s="21">
        <f t="shared" si="3"/>
        <v>278.2241688234123</v>
      </c>
    </row>
    <row r="113" spans="1:11">
      <c r="A113" s="19">
        <v>112</v>
      </c>
      <c r="B113" s="20" t="s">
        <v>165</v>
      </c>
      <c r="C113" s="20" t="s">
        <v>275</v>
      </c>
      <c r="D113" s="20" t="s">
        <v>125</v>
      </c>
      <c r="E113" s="21">
        <v>3.4813192647156415</v>
      </c>
      <c r="F113" s="21">
        <v>3.2376269161855462</v>
      </c>
      <c r="G113" s="22">
        <v>107</v>
      </c>
      <c r="H113" s="23">
        <v>44640</v>
      </c>
      <c r="I113" s="23" t="s">
        <v>121</v>
      </c>
      <c r="J113" s="18" t="s">
        <v>117</v>
      </c>
      <c r="K113" s="21">
        <f t="shared" si="3"/>
        <v>372.50116132457362</v>
      </c>
    </row>
    <row r="114" spans="1:11">
      <c r="A114" s="19">
        <v>113</v>
      </c>
      <c r="B114" s="20" t="s">
        <v>260</v>
      </c>
      <c r="C114" s="20" t="s">
        <v>276</v>
      </c>
      <c r="D114" s="20" t="s">
        <v>267</v>
      </c>
      <c r="E114" s="21">
        <v>3.5410445285022227</v>
      </c>
      <c r="F114" s="21">
        <v>3.2928528767668719</v>
      </c>
      <c r="G114" s="22">
        <v>106</v>
      </c>
      <c r="H114" s="23">
        <v>44640</v>
      </c>
      <c r="I114" s="23" t="s">
        <v>121</v>
      </c>
      <c r="J114" s="18" t="s">
        <v>114</v>
      </c>
      <c r="K114" s="21">
        <f t="shared" si="3"/>
        <v>375.35072002123559</v>
      </c>
    </row>
    <row r="115" spans="1:11">
      <c r="A115" s="19">
        <v>114</v>
      </c>
      <c r="B115" s="20" t="s">
        <v>260</v>
      </c>
      <c r="C115" s="20" t="s">
        <v>277</v>
      </c>
      <c r="D115" s="20" t="s">
        <v>262</v>
      </c>
      <c r="E115" s="21">
        <v>3.6220054416351446</v>
      </c>
      <c r="F115" s="21">
        <v>3.3685048775632089</v>
      </c>
      <c r="G115" s="22">
        <v>224</v>
      </c>
      <c r="H115" s="23">
        <v>44640</v>
      </c>
      <c r="I115" s="23" t="s">
        <v>126</v>
      </c>
      <c r="J115" s="18" t="s">
        <v>117</v>
      </c>
      <c r="K115" s="21">
        <f t="shared" si="3"/>
        <v>811.32921892627235</v>
      </c>
    </row>
    <row r="116" spans="1:11">
      <c r="A116" s="19">
        <v>115</v>
      </c>
      <c r="B116" s="20" t="s">
        <v>260</v>
      </c>
      <c r="C116" s="20" t="s">
        <v>278</v>
      </c>
      <c r="D116" s="20" t="s">
        <v>125</v>
      </c>
      <c r="E116" s="21">
        <v>3.7082752671046517</v>
      </c>
      <c r="F116" s="21">
        <v>3.4481385626119847</v>
      </c>
      <c r="G116" s="22">
        <v>622</v>
      </c>
      <c r="H116" s="23">
        <v>44640</v>
      </c>
      <c r="I116" s="23" t="s">
        <v>113</v>
      </c>
      <c r="J116" s="18" t="s">
        <v>117</v>
      </c>
      <c r="K116" s="21">
        <f t="shared" si="3"/>
        <v>2306.5472161390935</v>
      </c>
    </row>
    <row r="117" spans="1:11">
      <c r="A117" s="19">
        <v>116</v>
      </c>
      <c r="B117" s="20" t="s">
        <v>260</v>
      </c>
      <c r="C117" s="20" t="s">
        <v>279</v>
      </c>
      <c r="D117" s="20" t="s">
        <v>280</v>
      </c>
      <c r="E117" s="21">
        <v>3.77994558364855</v>
      </c>
      <c r="F117" s="21">
        <v>3.5158271949034439</v>
      </c>
      <c r="G117" s="22">
        <v>689</v>
      </c>
      <c r="H117" s="23">
        <v>44640</v>
      </c>
      <c r="I117" s="23" t="s">
        <v>129</v>
      </c>
      <c r="J117" s="18" t="s">
        <v>117</v>
      </c>
      <c r="K117" s="21">
        <f t="shared" si="3"/>
        <v>2604.382507133851</v>
      </c>
    </row>
    <row r="118" spans="1:11">
      <c r="A118" s="19">
        <v>117</v>
      </c>
      <c r="B118" s="20" t="s">
        <v>260</v>
      </c>
      <c r="C118" s="20" t="s">
        <v>281</v>
      </c>
      <c r="D118" s="20" t="s">
        <v>135</v>
      </c>
      <c r="E118" s="21">
        <v>3.8224168823412303</v>
      </c>
      <c r="F118" s="21">
        <v>3.5543168093436859</v>
      </c>
      <c r="G118" s="22">
        <v>506</v>
      </c>
      <c r="H118" s="23">
        <v>44640</v>
      </c>
      <c r="I118" s="23" t="s">
        <v>129</v>
      </c>
      <c r="J118" s="18" t="s">
        <v>117</v>
      </c>
      <c r="K118" s="21">
        <f t="shared" si="3"/>
        <v>1934.1429424646626</v>
      </c>
    </row>
    <row r="119" spans="1:11">
      <c r="A119" s="19">
        <v>118</v>
      </c>
      <c r="B119" s="20" t="s">
        <v>165</v>
      </c>
      <c r="C119" s="20" t="s">
        <v>282</v>
      </c>
      <c r="D119" s="20" t="s">
        <v>139</v>
      </c>
      <c r="E119" s="21">
        <v>3.8436525316875705</v>
      </c>
      <c r="F119" s="21">
        <v>3.5745968544694402</v>
      </c>
      <c r="G119" s="22">
        <v>553</v>
      </c>
      <c r="H119" s="23">
        <v>44576</v>
      </c>
      <c r="I119" s="23" t="s">
        <v>129</v>
      </c>
      <c r="J119" s="18" t="s">
        <v>114</v>
      </c>
      <c r="K119" s="21">
        <f t="shared" si="3"/>
        <v>2125.5398500232263</v>
      </c>
    </row>
    <row r="120" spans="1:11">
      <c r="A120" s="19">
        <v>119</v>
      </c>
      <c r="B120" s="20" t="s">
        <v>260</v>
      </c>
      <c r="C120" s="20" t="s">
        <v>283</v>
      </c>
      <c r="D120" s="20" t="s">
        <v>267</v>
      </c>
      <c r="E120" s="21">
        <v>3.8489614440241553</v>
      </c>
      <c r="F120" s="21">
        <v>3.5795341429424643</v>
      </c>
      <c r="G120" s="22">
        <v>342</v>
      </c>
      <c r="H120" s="23">
        <v>44640</v>
      </c>
      <c r="I120" s="23" t="s">
        <v>113</v>
      </c>
      <c r="J120" s="18" t="s">
        <v>114</v>
      </c>
      <c r="K120" s="21">
        <f t="shared" si="3"/>
        <v>1316.3448138562612</v>
      </c>
    </row>
    <row r="121" spans="1:11">
      <c r="A121" s="19">
        <v>120</v>
      </c>
      <c r="B121" s="20" t="s">
        <v>260</v>
      </c>
      <c r="C121" s="20" t="s">
        <v>284</v>
      </c>
      <c r="D121" s="20" t="s">
        <v>143</v>
      </c>
      <c r="E121" s="21">
        <v>3.8582520406131793</v>
      </c>
      <c r="F121" s="21">
        <v>3.5888247395314883</v>
      </c>
      <c r="G121" s="22">
        <v>424</v>
      </c>
      <c r="H121" s="23">
        <v>44576</v>
      </c>
      <c r="I121" s="23" t="s">
        <v>129</v>
      </c>
      <c r="J121" s="18" t="s">
        <v>117</v>
      </c>
      <c r="K121" s="21">
        <f t="shared" si="3"/>
        <v>1635.898865219988</v>
      </c>
    </row>
    <row r="122" spans="1:11">
      <c r="A122" s="19">
        <v>121</v>
      </c>
      <c r="B122" s="20" t="s">
        <v>165</v>
      </c>
      <c r="C122" s="20" t="s">
        <v>285</v>
      </c>
      <c r="D122" s="20" t="s">
        <v>125</v>
      </c>
      <c r="E122" s="21">
        <v>3.8688698652863489</v>
      </c>
      <c r="F122" s="21">
        <v>3.5980489747163049</v>
      </c>
      <c r="G122" s="22">
        <v>897</v>
      </c>
      <c r="H122" s="23">
        <v>44576</v>
      </c>
      <c r="I122" s="23" t="s">
        <v>126</v>
      </c>
      <c r="J122" s="18" t="s">
        <v>117</v>
      </c>
      <c r="K122" s="21">
        <f t="shared" si="3"/>
        <v>3470.3762691618549</v>
      </c>
    </row>
    <row r="123" spans="1:11">
      <c r="A123" s="19">
        <v>122</v>
      </c>
      <c r="B123" s="20" t="s">
        <v>260</v>
      </c>
      <c r="C123" s="20" t="s">
        <v>286</v>
      </c>
      <c r="D123" s="20" t="s">
        <v>262</v>
      </c>
      <c r="E123" s="21">
        <v>3.9471763222509786</v>
      </c>
      <c r="F123" s="21">
        <v>3.6711128807485562</v>
      </c>
      <c r="G123" s="22">
        <v>640</v>
      </c>
      <c r="H123" s="23">
        <v>44640</v>
      </c>
      <c r="I123" s="23" t="s">
        <v>129</v>
      </c>
      <c r="J123" s="18" t="s">
        <v>117</v>
      </c>
      <c r="K123" s="21">
        <f t="shared" si="3"/>
        <v>2526.1928462406263</v>
      </c>
    </row>
    <row r="124" spans="1:11">
      <c r="A124" s="19">
        <v>123</v>
      </c>
      <c r="B124" s="20" t="s">
        <v>165</v>
      </c>
      <c r="C124" s="20" t="s">
        <v>287</v>
      </c>
      <c r="D124" s="20" t="s">
        <v>125</v>
      </c>
      <c r="E124" s="21">
        <v>3.9604486030924413</v>
      </c>
      <c r="F124" s="21">
        <v>3.6832172008759705</v>
      </c>
      <c r="G124" s="22">
        <v>205</v>
      </c>
      <c r="H124" s="23">
        <v>44576</v>
      </c>
      <c r="I124" s="23" t="s">
        <v>129</v>
      </c>
      <c r="J124" s="18" t="s">
        <v>117</v>
      </c>
      <c r="K124" s="21">
        <f t="shared" si="3"/>
        <v>811.89196363395047</v>
      </c>
    </row>
    <row r="125" spans="1:11">
      <c r="A125" s="19">
        <v>124</v>
      </c>
      <c r="B125" s="20" t="s">
        <v>165</v>
      </c>
      <c r="C125" s="20" t="s">
        <v>288</v>
      </c>
      <c r="D125" s="20" t="s">
        <v>267</v>
      </c>
      <c r="E125" s="21">
        <v>4.049372884730241</v>
      </c>
      <c r="F125" s="21">
        <v>3.765916782799124</v>
      </c>
      <c r="G125" s="22">
        <v>96</v>
      </c>
      <c r="H125" s="23">
        <v>44640</v>
      </c>
      <c r="I125" s="23" t="s">
        <v>126</v>
      </c>
      <c r="J125" s="18" t="s">
        <v>114</v>
      </c>
      <c r="K125" s="21">
        <f t="shared" si="3"/>
        <v>388.73979693410314</v>
      </c>
    </row>
    <row r="126" spans="1:11">
      <c r="A126" s="19">
        <v>125</v>
      </c>
      <c r="B126" s="20" t="s">
        <v>260</v>
      </c>
      <c r="C126" s="20" t="s">
        <v>289</v>
      </c>
      <c r="D126" s="20" t="s">
        <v>290</v>
      </c>
      <c r="E126" s="21">
        <v>4.1940407459021829</v>
      </c>
      <c r="F126" s="21">
        <v>3.9007233393058596</v>
      </c>
      <c r="G126" s="22">
        <v>190</v>
      </c>
      <c r="H126" s="23">
        <v>44640</v>
      </c>
      <c r="I126" s="23" t="s">
        <v>126</v>
      </c>
      <c r="J126" s="18" t="s">
        <v>114</v>
      </c>
      <c r="K126" s="21">
        <f t="shared" si="3"/>
        <v>796.86774172141475</v>
      </c>
    </row>
    <row r="127" spans="1:11">
      <c r="A127" s="19">
        <v>126</v>
      </c>
      <c r="B127" s="20" t="s">
        <v>291</v>
      </c>
      <c r="C127" s="20" t="s">
        <v>292</v>
      </c>
      <c r="D127" s="20" t="s">
        <v>293</v>
      </c>
      <c r="E127" s="21">
        <v>4.2816377994558357</v>
      </c>
      <c r="F127" s="21">
        <v>3.9819231534939274</v>
      </c>
      <c r="G127" s="22">
        <v>511</v>
      </c>
      <c r="H127" s="23">
        <v>44640</v>
      </c>
      <c r="I127" s="23" t="s">
        <v>113</v>
      </c>
      <c r="J127" s="18" t="s">
        <v>117</v>
      </c>
      <c r="K127" s="21">
        <f t="shared" si="3"/>
        <v>2187.916915521932</v>
      </c>
    </row>
    <row r="128" spans="1:11">
      <c r="A128" s="19">
        <v>127</v>
      </c>
      <c r="B128" s="20" t="s">
        <v>260</v>
      </c>
      <c r="C128" s="20" t="s">
        <v>294</v>
      </c>
      <c r="D128" s="20" t="s">
        <v>167</v>
      </c>
      <c r="E128" s="21">
        <v>4.4037427831972922</v>
      </c>
      <c r="F128" s="21">
        <v>4.0958258676753596</v>
      </c>
      <c r="G128" s="22">
        <v>896</v>
      </c>
      <c r="H128" s="23">
        <v>44576</v>
      </c>
      <c r="I128" s="23" t="s">
        <v>121</v>
      </c>
      <c r="J128" s="18" t="s">
        <v>114</v>
      </c>
      <c r="K128" s="21">
        <f t="shared" si="3"/>
        <v>3945.7535337447739</v>
      </c>
    </row>
    <row r="129" spans="1:11">
      <c r="A129" s="19">
        <v>128</v>
      </c>
      <c r="B129" s="20" t="s">
        <v>260</v>
      </c>
      <c r="C129" s="20" t="s">
        <v>295</v>
      </c>
      <c r="D129" s="20" t="s">
        <v>125</v>
      </c>
      <c r="E129" s="21">
        <v>4.4117061517021696</v>
      </c>
      <c r="F129" s="21">
        <v>4.102462008096091</v>
      </c>
      <c r="G129" s="22">
        <v>601</v>
      </c>
      <c r="H129" s="23">
        <v>44576</v>
      </c>
      <c r="I129" s="23" t="s">
        <v>121</v>
      </c>
      <c r="J129" s="18" t="s">
        <v>114</v>
      </c>
      <c r="K129" s="21">
        <f t="shared" si="3"/>
        <v>2651.4353971730038</v>
      </c>
    </row>
    <row r="130" spans="1:11">
      <c r="A130" s="19">
        <v>129</v>
      </c>
      <c r="B130" s="20" t="s">
        <v>260</v>
      </c>
      <c r="C130" s="20" t="s">
        <v>296</v>
      </c>
      <c r="D130" s="20" t="s">
        <v>135</v>
      </c>
      <c r="E130" s="21">
        <v>4.6187537328289858</v>
      </c>
      <c r="F130" s="21">
        <v>4.2949100802972984</v>
      </c>
      <c r="G130" s="22">
        <v>411</v>
      </c>
      <c r="H130" s="23">
        <v>44576</v>
      </c>
      <c r="I130" s="23" t="s">
        <v>121</v>
      </c>
      <c r="J130" s="18" t="s">
        <v>117</v>
      </c>
      <c r="K130" s="21">
        <f t="shared" ref="K130:K161" si="4">G130*E130</f>
        <v>1898.3077841927131</v>
      </c>
    </row>
    <row r="131" spans="1:11">
      <c r="A131" s="19">
        <v>130</v>
      </c>
      <c r="B131" s="20" t="s">
        <v>260</v>
      </c>
      <c r="C131" s="20" t="s">
        <v>297</v>
      </c>
      <c r="D131" s="20" t="s">
        <v>267</v>
      </c>
      <c r="E131" s="21">
        <v>4.6187537328289858</v>
      </c>
      <c r="F131" s="21">
        <v>4.2949100802972984</v>
      </c>
      <c r="G131" s="22">
        <v>45</v>
      </c>
      <c r="H131" s="23">
        <v>44640</v>
      </c>
      <c r="I131" s="23" t="s">
        <v>129</v>
      </c>
      <c r="J131" s="18" t="s">
        <v>117</v>
      </c>
      <c r="K131" s="21">
        <f t="shared" si="4"/>
        <v>207.84391797730436</v>
      </c>
    </row>
    <row r="132" spans="1:11">
      <c r="A132" s="19">
        <v>131</v>
      </c>
      <c r="B132" s="20" t="s">
        <v>260</v>
      </c>
      <c r="C132" s="20" t="s">
        <v>298</v>
      </c>
      <c r="D132" s="20" t="s">
        <v>180</v>
      </c>
      <c r="E132" s="21">
        <v>4.90145331475214</v>
      </c>
      <c r="F132" s="21">
        <v>4.5577012409582585</v>
      </c>
      <c r="G132" s="22">
        <v>111</v>
      </c>
      <c r="H132" s="23">
        <v>44640</v>
      </c>
      <c r="I132" s="23" t="s">
        <v>113</v>
      </c>
      <c r="J132" s="18" t="s">
        <v>114</v>
      </c>
      <c r="K132" s="21">
        <f t="shared" si="4"/>
        <v>544.0613179374875</v>
      </c>
    </row>
    <row r="133" spans="1:11">
      <c r="A133" s="19">
        <v>132</v>
      </c>
      <c r="B133" s="20" t="s">
        <v>260</v>
      </c>
      <c r="C133" s="20" t="s">
        <v>299</v>
      </c>
      <c r="D133" s="20" t="s">
        <v>125</v>
      </c>
      <c r="E133" s="21">
        <v>4.9173800517618949</v>
      </c>
      <c r="F133" s="21">
        <v>4.5736279779680133</v>
      </c>
      <c r="G133" s="22">
        <v>573</v>
      </c>
      <c r="H133" s="23">
        <v>44576</v>
      </c>
      <c r="I133" s="23" t="s">
        <v>113</v>
      </c>
      <c r="J133" s="18" t="s">
        <v>114</v>
      </c>
      <c r="K133" s="21">
        <f t="shared" si="4"/>
        <v>2817.6587696595657</v>
      </c>
    </row>
    <row r="134" spans="1:11">
      <c r="A134" s="19">
        <v>133</v>
      </c>
      <c r="B134" s="20" t="s">
        <v>260</v>
      </c>
      <c r="C134" s="20" t="s">
        <v>300</v>
      </c>
      <c r="D134" s="20" t="s">
        <v>301</v>
      </c>
      <c r="E134" s="21">
        <v>4.9638330347070143</v>
      </c>
      <c r="F134" s="21">
        <v>4.6160992766606936</v>
      </c>
      <c r="G134" s="22">
        <v>771</v>
      </c>
      <c r="H134" s="23">
        <v>44576</v>
      </c>
      <c r="I134" s="23" t="s">
        <v>121</v>
      </c>
      <c r="J134" s="18" t="s">
        <v>114</v>
      </c>
      <c r="K134" s="21">
        <f t="shared" si="4"/>
        <v>3827.1152697591078</v>
      </c>
    </row>
    <row r="135" spans="1:11">
      <c r="A135" s="19">
        <v>134</v>
      </c>
      <c r="B135" s="20" t="s">
        <v>260</v>
      </c>
      <c r="C135" s="20" t="s">
        <v>302</v>
      </c>
      <c r="D135" s="20" t="s">
        <v>167</v>
      </c>
      <c r="E135" s="21">
        <v>4.9797597717167701</v>
      </c>
      <c r="F135" s="21">
        <v>4.6306987855863024</v>
      </c>
      <c r="G135" s="22">
        <v>113</v>
      </c>
      <c r="H135" s="23">
        <v>44576</v>
      </c>
      <c r="I135" s="23" t="s">
        <v>113</v>
      </c>
      <c r="J135" s="18" t="s">
        <v>114</v>
      </c>
      <c r="K135" s="21">
        <f t="shared" si="4"/>
        <v>562.71285420399499</v>
      </c>
    </row>
    <row r="136" spans="1:11">
      <c r="A136" s="19">
        <v>135</v>
      </c>
      <c r="B136" s="20" t="s">
        <v>260</v>
      </c>
      <c r="C136" s="20" t="s">
        <v>303</v>
      </c>
      <c r="D136" s="20" t="s">
        <v>301</v>
      </c>
      <c r="E136" s="21">
        <v>4.9890503683057936</v>
      </c>
      <c r="F136" s="21">
        <v>4.6399893821753269</v>
      </c>
      <c r="G136" s="22">
        <v>245</v>
      </c>
      <c r="H136" s="23">
        <v>44576</v>
      </c>
      <c r="I136" s="23" t="s">
        <v>113</v>
      </c>
      <c r="J136" s="18" t="s">
        <v>114</v>
      </c>
      <c r="K136" s="21">
        <f t="shared" si="4"/>
        <v>1222.3173402349194</v>
      </c>
    </row>
    <row r="137" spans="1:11">
      <c r="A137" s="19">
        <v>136</v>
      </c>
      <c r="B137" s="20" t="s">
        <v>260</v>
      </c>
      <c r="C137" s="20" t="s">
        <v>304</v>
      </c>
      <c r="D137" s="20" t="s">
        <v>135</v>
      </c>
      <c r="E137" s="21">
        <v>5.0580662286813984</v>
      </c>
      <c r="F137" s="21">
        <v>4.7036963302143464</v>
      </c>
      <c r="G137" s="22">
        <v>373</v>
      </c>
      <c r="H137" s="23">
        <v>44941</v>
      </c>
      <c r="I137" s="23" t="s">
        <v>113</v>
      </c>
      <c r="J137" s="18" t="s">
        <v>117</v>
      </c>
      <c r="K137" s="21">
        <f t="shared" si="4"/>
        <v>1886.6587032981615</v>
      </c>
    </row>
    <row r="138" spans="1:11">
      <c r="A138" s="19">
        <v>137</v>
      </c>
      <c r="B138" s="20" t="s">
        <v>260</v>
      </c>
      <c r="C138" s="20" t="s">
        <v>305</v>
      </c>
      <c r="D138" s="20" t="s">
        <v>143</v>
      </c>
      <c r="E138" s="21">
        <v>5.0647023691021298</v>
      </c>
      <c r="F138" s="21">
        <v>4.7103324706350786</v>
      </c>
      <c r="G138" s="22">
        <v>725</v>
      </c>
      <c r="H138" s="23">
        <v>44941</v>
      </c>
      <c r="I138" s="23" t="s">
        <v>121</v>
      </c>
      <c r="J138" s="18" t="s">
        <v>117</v>
      </c>
      <c r="K138" s="21">
        <f t="shared" si="4"/>
        <v>3671.909217599044</v>
      </c>
    </row>
    <row r="139" spans="1:11">
      <c r="A139" s="19">
        <v>138</v>
      </c>
      <c r="B139" s="20" t="s">
        <v>165</v>
      </c>
      <c r="C139" s="20" t="s">
        <v>306</v>
      </c>
      <c r="D139" s="20" t="s">
        <v>135</v>
      </c>
      <c r="E139" s="21">
        <v>5.1045192116265179</v>
      </c>
      <c r="F139" s="21">
        <v>4.7472028668126613</v>
      </c>
      <c r="G139" s="22">
        <v>706</v>
      </c>
      <c r="H139" s="23">
        <v>44972</v>
      </c>
      <c r="I139" s="23" t="s">
        <v>126</v>
      </c>
      <c r="J139" s="18" t="s">
        <v>117</v>
      </c>
      <c r="K139" s="21">
        <f t="shared" si="4"/>
        <v>3603.7905634083218</v>
      </c>
    </row>
    <row r="140" spans="1:11">
      <c r="A140" s="19">
        <v>139</v>
      </c>
      <c r="B140" s="20" t="s">
        <v>165</v>
      </c>
      <c r="C140" s="20" t="s">
        <v>307</v>
      </c>
      <c r="D140" s="20" t="s">
        <v>209</v>
      </c>
      <c r="E140" s="21">
        <v>5.1085008958789571</v>
      </c>
      <c r="F140" s="21">
        <v>4.7509058331674288</v>
      </c>
      <c r="G140" s="22">
        <v>42</v>
      </c>
      <c r="H140" s="23">
        <v>44941</v>
      </c>
      <c r="I140" s="23" t="s">
        <v>121</v>
      </c>
      <c r="J140" s="18" t="s">
        <v>117</v>
      </c>
      <c r="K140" s="21">
        <f t="shared" si="4"/>
        <v>214.55703762691618</v>
      </c>
    </row>
    <row r="141" spans="1:11">
      <c r="A141" s="19">
        <v>140</v>
      </c>
      <c r="B141" s="20" t="s">
        <v>260</v>
      </c>
      <c r="C141" s="20" t="s">
        <v>308</v>
      </c>
      <c r="D141" s="20" t="s">
        <v>167</v>
      </c>
      <c r="E141" s="21">
        <v>5.1363726856460286</v>
      </c>
      <c r="F141" s="21">
        <v>4.7766938748423913</v>
      </c>
      <c r="G141" s="22">
        <v>896</v>
      </c>
      <c r="H141" s="23">
        <v>44972</v>
      </c>
      <c r="I141" s="23" t="s">
        <v>126</v>
      </c>
      <c r="J141" s="18" t="s">
        <v>117</v>
      </c>
      <c r="K141" s="21">
        <f t="shared" si="4"/>
        <v>4602.1899263388414</v>
      </c>
    </row>
    <row r="142" spans="1:11">
      <c r="A142" s="19">
        <v>141</v>
      </c>
      <c r="B142" s="20" t="s">
        <v>153</v>
      </c>
      <c r="C142" s="20" t="s">
        <v>309</v>
      </c>
      <c r="D142" s="20" t="s">
        <v>152</v>
      </c>
      <c r="E142" s="21">
        <v>5.2797133187338243</v>
      </c>
      <c r="F142" s="21">
        <v>4.9101333864224559</v>
      </c>
      <c r="G142" s="22">
        <v>87</v>
      </c>
      <c r="H142" s="23">
        <v>44972</v>
      </c>
      <c r="I142" s="23" t="s">
        <v>121</v>
      </c>
      <c r="J142" s="18" t="s">
        <v>117</v>
      </c>
      <c r="K142" s="21">
        <f t="shared" si="4"/>
        <v>459.33505872984273</v>
      </c>
    </row>
    <row r="143" spans="1:11">
      <c r="A143" s="19">
        <v>142</v>
      </c>
      <c r="B143" s="20" t="s">
        <v>165</v>
      </c>
      <c r="C143" s="20" t="s">
        <v>310</v>
      </c>
      <c r="D143" s="20" t="s">
        <v>209</v>
      </c>
      <c r="E143" s="21">
        <v>5.4203994956533279</v>
      </c>
      <c r="F143" s="21">
        <v>5.0409715309575951</v>
      </c>
      <c r="G143" s="22">
        <v>614</v>
      </c>
      <c r="H143" s="23">
        <v>44941</v>
      </c>
      <c r="I143" s="23" t="s">
        <v>113</v>
      </c>
      <c r="J143" s="18" t="s">
        <v>117</v>
      </c>
      <c r="K143" s="21">
        <f t="shared" si="4"/>
        <v>3328.1252903311433</v>
      </c>
    </row>
    <row r="144" spans="1:11">
      <c r="A144" s="19">
        <v>143</v>
      </c>
      <c r="B144" s="20" t="s">
        <v>291</v>
      </c>
      <c r="C144" s="20" t="s">
        <v>311</v>
      </c>
      <c r="D144" s="20" t="s">
        <v>293</v>
      </c>
      <c r="E144" s="21">
        <v>5.5982480589289265</v>
      </c>
      <c r="F144" s="21">
        <v>5.2063706948039021</v>
      </c>
      <c r="G144" s="22">
        <v>853</v>
      </c>
      <c r="H144" s="23">
        <v>44941</v>
      </c>
      <c r="I144" s="23" t="s">
        <v>126</v>
      </c>
      <c r="J144" s="18" t="s">
        <v>117</v>
      </c>
      <c r="K144" s="21">
        <f t="shared" si="4"/>
        <v>4775.3055942663741</v>
      </c>
    </row>
    <row r="145" spans="1:11">
      <c r="A145" s="19">
        <v>144</v>
      </c>
      <c r="B145" s="20" t="s">
        <v>291</v>
      </c>
      <c r="C145" s="20" t="s">
        <v>312</v>
      </c>
      <c r="D145" s="20" t="s">
        <v>128</v>
      </c>
      <c r="E145" s="21">
        <v>5.8212223770654985</v>
      </c>
      <c r="F145" s="21">
        <v>5.4137368106709136</v>
      </c>
      <c r="G145" s="22">
        <v>704</v>
      </c>
      <c r="H145" s="23">
        <v>44972</v>
      </c>
      <c r="I145" s="23" t="s">
        <v>113</v>
      </c>
      <c r="J145" s="18" t="s">
        <v>117</v>
      </c>
      <c r="K145" s="21">
        <f t="shared" si="4"/>
        <v>4098.1405534541109</v>
      </c>
    </row>
    <row r="146" spans="1:11">
      <c r="A146" s="19">
        <v>145</v>
      </c>
      <c r="B146" s="20" t="s">
        <v>260</v>
      </c>
      <c r="C146" s="20" t="s">
        <v>313</v>
      </c>
      <c r="D146" s="20" t="s">
        <v>139</v>
      </c>
      <c r="E146" s="21">
        <v>6.2870794346008356</v>
      </c>
      <c r="F146" s="21">
        <v>5.8464397106642769</v>
      </c>
      <c r="G146" s="22">
        <v>328</v>
      </c>
      <c r="H146" s="23">
        <v>44972</v>
      </c>
      <c r="I146" s="23" t="s">
        <v>121</v>
      </c>
      <c r="J146" s="18" t="s">
        <v>114</v>
      </c>
      <c r="K146" s="21">
        <f t="shared" si="4"/>
        <v>2062.1620545490741</v>
      </c>
    </row>
    <row r="147" spans="1:11">
      <c r="A147" s="19">
        <v>146</v>
      </c>
      <c r="B147" s="20" t="s">
        <v>260</v>
      </c>
      <c r="C147" s="20" t="s">
        <v>314</v>
      </c>
      <c r="D147" s="20" t="s">
        <v>315</v>
      </c>
      <c r="E147" s="21">
        <v>6.6945384564337376</v>
      </c>
      <c r="F147" s="21">
        <v>6.2260269427301074</v>
      </c>
      <c r="G147" s="22">
        <v>684</v>
      </c>
      <c r="H147" s="23">
        <v>44941</v>
      </c>
      <c r="I147" s="23" t="s">
        <v>113</v>
      </c>
      <c r="J147" s="18" t="s">
        <v>114</v>
      </c>
      <c r="K147" s="21">
        <f t="shared" si="4"/>
        <v>4579.0643042006768</v>
      </c>
    </row>
    <row r="148" spans="1:11">
      <c r="A148" s="19">
        <v>147</v>
      </c>
      <c r="B148" s="20" t="s">
        <v>291</v>
      </c>
      <c r="C148" s="20" t="s">
        <v>316</v>
      </c>
      <c r="D148" s="20" t="s">
        <v>293</v>
      </c>
      <c r="E148" s="21">
        <v>7.2360475147654126</v>
      </c>
      <c r="F148" s="21">
        <v>6.7295241887318333</v>
      </c>
      <c r="G148" s="22">
        <v>417</v>
      </c>
      <c r="H148" s="23">
        <v>44941</v>
      </c>
      <c r="I148" s="23" t="s">
        <v>129</v>
      </c>
      <c r="J148" s="18" t="s">
        <v>117</v>
      </c>
      <c r="K148" s="21">
        <f t="shared" si="4"/>
        <v>3017.4318136571769</v>
      </c>
    </row>
    <row r="149" spans="1:11">
      <c r="A149" s="19">
        <v>148</v>
      </c>
      <c r="B149" s="20" t="s">
        <v>291</v>
      </c>
      <c r="C149" s="20" t="s">
        <v>317</v>
      </c>
      <c r="D149" s="20" t="s">
        <v>128</v>
      </c>
      <c r="E149" s="21">
        <v>7.4908753069214935</v>
      </c>
      <c r="F149" s="21">
        <v>6.9665140354369894</v>
      </c>
      <c r="G149" s="22">
        <v>741</v>
      </c>
      <c r="H149" s="23">
        <v>44972</v>
      </c>
      <c r="I149" s="23" t="s">
        <v>126</v>
      </c>
      <c r="J149" s="18" t="s">
        <v>117</v>
      </c>
      <c r="K149" s="21">
        <f t="shared" si="4"/>
        <v>5550.7386024288271</v>
      </c>
    </row>
    <row r="150" spans="1:11">
      <c r="A150" s="19">
        <v>149</v>
      </c>
      <c r="B150" s="20" t="s">
        <v>291</v>
      </c>
      <c r="C150" s="20" t="s">
        <v>318</v>
      </c>
      <c r="D150" s="20" t="s">
        <v>128</v>
      </c>
      <c r="E150" s="21">
        <v>7.6581060455239234</v>
      </c>
      <c r="F150" s="21">
        <v>7.1220386223372483</v>
      </c>
      <c r="G150" s="22">
        <v>642</v>
      </c>
      <c r="H150" s="23">
        <v>44972</v>
      </c>
      <c r="I150" s="23" t="s">
        <v>129</v>
      </c>
      <c r="J150" s="18" t="s">
        <v>114</v>
      </c>
      <c r="K150" s="21">
        <f t="shared" si="4"/>
        <v>4916.5040812263587</v>
      </c>
    </row>
    <row r="151" spans="1:11">
      <c r="A151" s="19">
        <v>150</v>
      </c>
      <c r="B151" s="20" t="s">
        <v>260</v>
      </c>
      <c r="C151" s="20" t="s">
        <v>319</v>
      </c>
      <c r="D151" s="20" t="s">
        <v>128</v>
      </c>
      <c r="E151" s="21">
        <v>7.9023160130068346</v>
      </c>
      <c r="F151" s="21">
        <v>7.3488619019178438</v>
      </c>
      <c r="G151" s="22">
        <v>22</v>
      </c>
      <c r="H151" s="23">
        <v>44972</v>
      </c>
      <c r="I151" s="23" t="s">
        <v>121</v>
      </c>
      <c r="J151" s="18" t="s">
        <v>114</v>
      </c>
      <c r="K151" s="21">
        <f t="shared" si="4"/>
        <v>173.85095228615037</v>
      </c>
    </row>
    <row r="152" spans="1:11">
      <c r="A152" s="19">
        <v>151</v>
      </c>
      <c r="B152" s="20" t="s">
        <v>260</v>
      </c>
      <c r="C152" s="20" t="s">
        <v>320</v>
      </c>
      <c r="D152" s="20" t="s">
        <v>290</v>
      </c>
      <c r="E152" s="21">
        <v>8.2765943327360798</v>
      </c>
      <c r="F152" s="21">
        <v>7.6965956599641645</v>
      </c>
      <c r="G152" s="22">
        <v>139</v>
      </c>
      <c r="H152" s="23">
        <v>44941</v>
      </c>
      <c r="I152" s="23" t="s">
        <v>129</v>
      </c>
      <c r="J152" s="18" t="s">
        <v>114</v>
      </c>
      <c r="K152" s="21">
        <f t="shared" si="4"/>
        <v>1150.4466122503152</v>
      </c>
    </row>
    <row r="153" spans="1:11">
      <c r="A153" s="19">
        <v>152</v>
      </c>
      <c r="B153" s="20" t="s">
        <v>321</v>
      </c>
      <c r="C153" s="20" t="s">
        <v>322</v>
      </c>
      <c r="D153" s="20" t="s">
        <v>128</v>
      </c>
      <c r="E153" s="21">
        <v>8.3509191054482717</v>
      </c>
      <c r="F153" s="21">
        <v>7.7663547680668916</v>
      </c>
      <c r="G153" s="22">
        <v>213</v>
      </c>
      <c r="H153" s="23">
        <v>44972</v>
      </c>
      <c r="I153" s="23" t="s">
        <v>113</v>
      </c>
      <c r="J153" s="18" t="s">
        <v>114</v>
      </c>
      <c r="K153" s="21">
        <f t="shared" si="4"/>
        <v>1778.7457694604818</v>
      </c>
    </row>
    <row r="154" spans="1:11">
      <c r="A154" s="19">
        <v>153</v>
      </c>
      <c r="B154" s="20" t="s">
        <v>321</v>
      </c>
      <c r="C154" s="20" t="s">
        <v>323</v>
      </c>
      <c r="D154" s="20" t="s">
        <v>128</v>
      </c>
      <c r="E154" s="21">
        <v>8.5526577742385026</v>
      </c>
      <c r="F154" s="21">
        <v>7.9539717300418076</v>
      </c>
      <c r="G154" s="22">
        <v>127</v>
      </c>
      <c r="H154" s="23">
        <v>44972</v>
      </c>
      <c r="I154" s="23" t="s">
        <v>126</v>
      </c>
      <c r="J154" s="18" t="s">
        <v>114</v>
      </c>
      <c r="K154" s="21">
        <f t="shared" si="4"/>
        <v>1086.1875373282899</v>
      </c>
    </row>
    <row r="155" spans="1:11">
      <c r="A155" s="19">
        <v>154</v>
      </c>
      <c r="B155" s="20" t="s">
        <v>291</v>
      </c>
      <c r="C155" s="20" t="s">
        <v>324</v>
      </c>
      <c r="D155" s="20" t="s">
        <v>180</v>
      </c>
      <c r="E155" s="21">
        <v>8.5566394584909418</v>
      </c>
      <c r="F155" s="21">
        <v>7.957674696396575</v>
      </c>
      <c r="G155" s="22">
        <v>829</v>
      </c>
      <c r="H155" s="23">
        <v>44941</v>
      </c>
      <c r="I155" s="23" t="s">
        <v>126</v>
      </c>
      <c r="J155" s="18" t="s">
        <v>114</v>
      </c>
      <c r="K155" s="21">
        <f t="shared" si="4"/>
        <v>7093.4541110889904</v>
      </c>
    </row>
    <row r="156" spans="1:11">
      <c r="A156" s="19">
        <v>155</v>
      </c>
      <c r="B156" s="20" t="s">
        <v>321</v>
      </c>
      <c r="C156" s="20" t="s">
        <v>325</v>
      </c>
      <c r="D156" s="20" t="s">
        <v>128</v>
      </c>
      <c r="E156" s="21">
        <v>8.6004379852677673</v>
      </c>
      <c r="F156" s="21">
        <v>7.9984073262990245</v>
      </c>
      <c r="G156" s="22">
        <v>467</v>
      </c>
      <c r="H156" s="23">
        <v>44972</v>
      </c>
      <c r="I156" s="23" t="s">
        <v>129</v>
      </c>
      <c r="J156" s="18" t="s">
        <v>114</v>
      </c>
      <c r="K156" s="21">
        <f t="shared" si="4"/>
        <v>4016.4045391200475</v>
      </c>
    </row>
    <row r="157" spans="1:11">
      <c r="A157" s="19">
        <v>156</v>
      </c>
      <c r="B157" s="20" t="s">
        <v>321</v>
      </c>
      <c r="C157" s="20" t="s">
        <v>326</v>
      </c>
      <c r="D157" s="20" t="s">
        <v>290</v>
      </c>
      <c r="E157" s="21">
        <v>8.6707810737275199</v>
      </c>
      <c r="F157" s="21">
        <v>8.0638263985665937</v>
      </c>
      <c r="G157" s="22">
        <v>648</v>
      </c>
      <c r="H157" s="23">
        <v>44941</v>
      </c>
      <c r="I157" s="23" t="s">
        <v>121</v>
      </c>
      <c r="J157" s="18" t="s">
        <v>114</v>
      </c>
      <c r="K157" s="21">
        <f t="shared" si="4"/>
        <v>5618.6661357754328</v>
      </c>
    </row>
    <row r="158" spans="1:11">
      <c r="A158" s="19">
        <v>157</v>
      </c>
      <c r="B158" s="20" t="s">
        <v>321</v>
      </c>
      <c r="C158" s="20" t="s">
        <v>327</v>
      </c>
      <c r="D158" s="20" t="s">
        <v>328</v>
      </c>
      <c r="E158" s="21">
        <v>8.7597053553653197</v>
      </c>
      <c r="F158" s="21">
        <v>8.1465259804897467</v>
      </c>
      <c r="G158" s="22">
        <v>185</v>
      </c>
      <c r="H158" s="23">
        <v>44972</v>
      </c>
      <c r="I158" s="23" t="s">
        <v>129</v>
      </c>
      <c r="J158" s="18" t="s">
        <v>114</v>
      </c>
      <c r="K158" s="21">
        <f t="shared" si="4"/>
        <v>1620.5454907425842</v>
      </c>
    </row>
    <row r="159" spans="1:11">
      <c r="A159" s="19">
        <v>158</v>
      </c>
      <c r="B159" s="20" t="s">
        <v>321</v>
      </c>
      <c r="C159" s="20" t="s">
        <v>329</v>
      </c>
      <c r="D159" s="20" t="s">
        <v>143</v>
      </c>
      <c r="E159" s="21">
        <v>8.9229544097153095</v>
      </c>
      <c r="F159" s="21">
        <v>8.2983476010352373</v>
      </c>
      <c r="G159" s="22">
        <v>597</v>
      </c>
      <c r="H159" s="23">
        <v>44941</v>
      </c>
      <c r="I159" s="23" t="s">
        <v>113</v>
      </c>
      <c r="J159" s="18" t="s">
        <v>117</v>
      </c>
      <c r="K159" s="21">
        <f t="shared" si="4"/>
        <v>5327.0037826000398</v>
      </c>
    </row>
    <row r="160" spans="1:11">
      <c r="A160" s="19">
        <v>159</v>
      </c>
      <c r="B160" s="20" t="s">
        <v>321</v>
      </c>
      <c r="C160" s="20" t="s">
        <v>330</v>
      </c>
      <c r="D160" s="20" t="s">
        <v>143</v>
      </c>
      <c r="E160" s="21">
        <v>8.9574623399031115</v>
      </c>
      <c r="F160" s="21">
        <v>8.3304399761098935</v>
      </c>
      <c r="G160" s="22">
        <v>226</v>
      </c>
      <c r="H160" s="23">
        <v>44941</v>
      </c>
      <c r="I160" s="23" t="s">
        <v>126</v>
      </c>
      <c r="J160" s="18" t="s">
        <v>114</v>
      </c>
      <c r="K160" s="21">
        <f t="shared" si="4"/>
        <v>2024.3864888181031</v>
      </c>
    </row>
    <row r="161" spans="1:11">
      <c r="A161" s="19">
        <v>160</v>
      </c>
      <c r="B161" s="20" t="s">
        <v>291</v>
      </c>
      <c r="C161" s="20" t="s">
        <v>331</v>
      </c>
      <c r="D161" s="20" t="s">
        <v>180</v>
      </c>
      <c r="E161" s="21">
        <v>8.9640984803238446</v>
      </c>
      <c r="F161" s="21">
        <v>8.3366115867011743</v>
      </c>
      <c r="G161" s="22">
        <v>781</v>
      </c>
      <c r="H161" s="23">
        <v>44972</v>
      </c>
      <c r="I161" s="23" t="s">
        <v>129</v>
      </c>
      <c r="J161" s="18" t="s">
        <v>114</v>
      </c>
      <c r="K161" s="21">
        <f t="shared" si="4"/>
        <v>7000.9609131329225</v>
      </c>
    </row>
    <row r="162" spans="1:11">
      <c r="A162" s="19">
        <v>161</v>
      </c>
      <c r="B162" s="20" t="s">
        <v>321</v>
      </c>
      <c r="C162" s="20" t="s">
        <v>332</v>
      </c>
      <c r="D162" s="20" t="s">
        <v>125</v>
      </c>
      <c r="E162" s="21">
        <v>8.9840069015860369</v>
      </c>
      <c r="F162" s="21">
        <v>8.3551264184750149</v>
      </c>
      <c r="G162" s="22">
        <v>453</v>
      </c>
      <c r="H162" s="23">
        <v>44972</v>
      </c>
      <c r="I162" s="23" t="s">
        <v>126</v>
      </c>
      <c r="J162" s="18" t="s">
        <v>114</v>
      </c>
      <c r="K162" s="21">
        <f t="shared" ref="K162:K180" si="5">G162*E162</f>
        <v>4069.7551264184749</v>
      </c>
    </row>
    <row r="163" spans="1:11">
      <c r="A163" s="19">
        <v>162</v>
      </c>
      <c r="B163" s="20" t="s">
        <v>321</v>
      </c>
      <c r="C163" s="20" t="s">
        <v>333</v>
      </c>
      <c r="D163" s="20" t="s">
        <v>180</v>
      </c>
      <c r="E163" s="21">
        <v>8.989315813922623</v>
      </c>
      <c r="F163" s="21">
        <v>8.3600637069480381</v>
      </c>
      <c r="G163" s="22">
        <v>869</v>
      </c>
      <c r="H163" s="23">
        <v>44607</v>
      </c>
      <c r="I163" s="23" t="s">
        <v>121</v>
      </c>
      <c r="J163" s="18" t="s">
        <v>114</v>
      </c>
      <c r="K163" s="21">
        <f t="shared" si="5"/>
        <v>7811.7154422987596</v>
      </c>
    </row>
    <row r="164" spans="1:11">
      <c r="A164" s="19">
        <v>163</v>
      </c>
      <c r="B164" s="20" t="s">
        <v>291</v>
      </c>
      <c r="C164" s="20" t="s">
        <v>334</v>
      </c>
      <c r="D164" s="20" t="s">
        <v>128</v>
      </c>
      <c r="E164" s="21">
        <v>8.989315813922623</v>
      </c>
      <c r="F164" s="21">
        <v>8.3600637069480381</v>
      </c>
      <c r="G164" s="22">
        <v>345</v>
      </c>
      <c r="H164" s="23">
        <v>44607</v>
      </c>
      <c r="I164" s="23" t="s">
        <v>121</v>
      </c>
      <c r="J164" s="18" t="s">
        <v>114</v>
      </c>
      <c r="K164" s="21">
        <f t="shared" si="5"/>
        <v>3101.3139558033049</v>
      </c>
    </row>
    <row r="165" spans="1:11">
      <c r="A165" s="19">
        <v>164</v>
      </c>
      <c r="B165" s="20" t="s">
        <v>321</v>
      </c>
      <c r="C165" s="20" t="s">
        <v>335</v>
      </c>
      <c r="D165" s="20" t="s">
        <v>272</v>
      </c>
      <c r="E165" s="21">
        <v>9.023823744110425</v>
      </c>
      <c r="F165" s="21">
        <v>8.3921560820226944</v>
      </c>
      <c r="G165" s="22">
        <v>279</v>
      </c>
      <c r="H165" s="23">
        <v>44607</v>
      </c>
      <c r="I165" s="23" t="s">
        <v>121</v>
      </c>
      <c r="J165" s="18" t="s">
        <v>114</v>
      </c>
      <c r="K165" s="21">
        <f t="shared" si="5"/>
        <v>2517.6468246068084</v>
      </c>
    </row>
    <row r="166" spans="1:11">
      <c r="A166" s="19">
        <v>165</v>
      </c>
      <c r="B166" s="20" t="s">
        <v>321</v>
      </c>
      <c r="C166" s="20" t="s">
        <v>336</v>
      </c>
      <c r="D166" s="20" t="s">
        <v>180</v>
      </c>
      <c r="E166" s="21">
        <v>9.1446014997677345</v>
      </c>
      <c r="F166" s="21">
        <v>8.5044793947839921</v>
      </c>
      <c r="G166" s="22">
        <v>320</v>
      </c>
      <c r="H166" s="23">
        <v>44607</v>
      </c>
      <c r="I166" s="23" t="s">
        <v>113</v>
      </c>
      <c r="J166" s="18" t="s">
        <v>114</v>
      </c>
      <c r="K166" s="21">
        <f t="shared" si="5"/>
        <v>2926.2724799256748</v>
      </c>
    </row>
    <row r="167" spans="1:11">
      <c r="A167" s="19">
        <v>166</v>
      </c>
      <c r="B167" s="20" t="s">
        <v>321</v>
      </c>
      <c r="C167" s="20" t="s">
        <v>337</v>
      </c>
      <c r="D167" s="20" t="s">
        <v>315</v>
      </c>
      <c r="E167" s="21">
        <v>9.1565465525250502</v>
      </c>
      <c r="F167" s="21">
        <v>8.5155882938482979</v>
      </c>
      <c r="G167" s="22">
        <v>875</v>
      </c>
      <c r="H167" s="23">
        <v>44640</v>
      </c>
      <c r="I167" s="23" t="s">
        <v>126</v>
      </c>
      <c r="J167" s="18" t="s">
        <v>114</v>
      </c>
      <c r="K167" s="21">
        <f t="shared" si="5"/>
        <v>8011.9782334594192</v>
      </c>
    </row>
    <row r="168" spans="1:11">
      <c r="A168" s="19">
        <v>167</v>
      </c>
      <c r="B168" s="20" t="s">
        <v>321</v>
      </c>
      <c r="C168" s="20" t="s">
        <v>338</v>
      </c>
      <c r="D168" s="20" t="s">
        <v>125</v>
      </c>
      <c r="E168" s="21">
        <v>9.2175990443957794</v>
      </c>
      <c r="F168" s="21">
        <v>8.5723671112880737</v>
      </c>
      <c r="G168" s="22">
        <v>811</v>
      </c>
      <c r="H168" s="23">
        <v>44640</v>
      </c>
      <c r="I168" s="23" t="s">
        <v>129</v>
      </c>
      <c r="J168" s="18" t="s">
        <v>114</v>
      </c>
      <c r="K168" s="21">
        <f t="shared" si="5"/>
        <v>7475.4728250049775</v>
      </c>
    </row>
    <row r="169" spans="1:11">
      <c r="A169" s="19">
        <v>168</v>
      </c>
      <c r="B169" s="20" t="s">
        <v>291</v>
      </c>
      <c r="C169" s="20" t="s">
        <v>339</v>
      </c>
      <c r="D169" s="20" t="s">
        <v>262</v>
      </c>
      <c r="E169" s="21">
        <v>9.3609396774835751</v>
      </c>
      <c r="F169" s="21">
        <v>8.7056739000597254</v>
      </c>
      <c r="G169" s="22">
        <v>688</v>
      </c>
      <c r="H169" s="23">
        <v>44640</v>
      </c>
      <c r="I169" s="23" t="s">
        <v>121</v>
      </c>
      <c r="J169" s="18" t="s">
        <v>117</v>
      </c>
      <c r="K169" s="21">
        <f t="shared" si="5"/>
        <v>6440.3264981086995</v>
      </c>
    </row>
    <row r="170" spans="1:11">
      <c r="A170" s="19">
        <v>169</v>
      </c>
      <c r="B170" s="20" t="s">
        <v>321</v>
      </c>
      <c r="C170" s="20" t="s">
        <v>340</v>
      </c>
      <c r="D170" s="20" t="s">
        <v>180</v>
      </c>
      <c r="E170" s="21">
        <v>10.292653792554249</v>
      </c>
      <c r="F170" s="21">
        <v>9.5721680270754526</v>
      </c>
      <c r="G170" s="22">
        <v>747</v>
      </c>
      <c r="H170" s="23">
        <v>44640</v>
      </c>
      <c r="I170" s="23" t="s">
        <v>126</v>
      </c>
      <c r="J170" s="18" t="s">
        <v>114</v>
      </c>
      <c r="K170" s="21">
        <f t="shared" si="5"/>
        <v>7688.6123830380247</v>
      </c>
    </row>
    <row r="171" spans="1:11">
      <c r="A171" s="19">
        <v>170</v>
      </c>
      <c r="B171" s="20" t="s">
        <v>291</v>
      </c>
      <c r="C171" s="20" t="s">
        <v>341</v>
      </c>
      <c r="D171" s="20" t="s">
        <v>293</v>
      </c>
      <c r="E171" s="21">
        <v>10.830181166633485</v>
      </c>
      <c r="F171" s="21">
        <v>10.072068484969142</v>
      </c>
      <c r="G171" s="22">
        <v>21</v>
      </c>
      <c r="H171" s="23">
        <v>44640</v>
      </c>
      <c r="I171" s="23" t="s">
        <v>121</v>
      </c>
      <c r="J171" s="18" t="s">
        <v>117</v>
      </c>
      <c r="K171" s="21">
        <f t="shared" si="5"/>
        <v>227.43380449930319</v>
      </c>
    </row>
    <row r="172" spans="1:11">
      <c r="A172" s="19">
        <v>171</v>
      </c>
      <c r="B172" s="20" t="s">
        <v>291</v>
      </c>
      <c r="C172" s="20" t="s">
        <v>342</v>
      </c>
      <c r="D172" s="20" t="s">
        <v>293</v>
      </c>
      <c r="E172" s="21">
        <v>11.31461941734687</v>
      </c>
      <c r="F172" s="21">
        <v>10.522596058132589</v>
      </c>
      <c r="G172" s="22">
        <v>745</v>
      </c>
      <c r="H172" s="23">
        <v>44640</v>
      </c>
      <c r="I172" s="23" t="s">
        <v>113</v>
      </c>
      <c r="J172" s="18" t="s">
        <v>117</v>
      </c>
      <c r="K172" s="21">
        <f t="shared" si="5"/>
        <v>8429.3914659234179</v>
      </c>
    </row>
    <row r="173" spans="1:11">
      <c r="A173" s="19">
        <v>172</v>
      </c>
      <c r="B173" s="20" t="s">
        <v>321</v>
      </c>
      <c r="C173" s="20" t="s">
        <v>343</v>
      </c>
      <c r="D173" s="20" t="s">
        <v>137</v>
      </c>
      <c r="E173" s="21">
        <v>11.384962505806623</v>
      </c>
      <c r="F173" s="21">
        <v>10.588015130400159</v>
      </c>
      <c r="G173" s="22">
        <v>726</v>
      </c>
      <c r="H173" s="23">
        <v>44640</v>
      </c>
      <c r="I173" s="23" t="s">
        <v>126</v>
      </c>
      <c r="J173" s="18" t="s">
        <v>117</v>
      </c>
      <c r="K173" s="21">
        <f t="shared" si="5"/>
        <v>8265.4827792156084</v>
      </c>
    </row>
    <row r="174" spans="1:11">
      <c r="A174" s="19">
        <v>173</v>
      </c>
      <c r="B174" s="20" t="s">
        <v>291</v>
      </c>
      <c r="C174" s="20" t="s">
        <v>344</v>
      </c>
      <c r="D174" s="20" t="s">
        <v>128</v>
      </c>
      <c r="E174" s="21">
        <v>11.873382440772446</v>
      </c>
      <c r="F174" s="21">
        <v>11.042245669918374</v>
      </c>
      <c r="G174" s="22">
        <v>34</v>
      </c>
      <c r="H174" s="23">
        <v>44640</v>
      </c>
      <c r="I174" s="23" t="s">
        <v>113</v>
      </c>
      <c r="J174" s="18" t="s">
        <v>114</v>
      </c>
      <c r="K174" s="21">
        <f t="shared" si="5"/>
        <v>403.69500298626315</v>
      </c>
    </row>
    <row r="175" spans="1:11">
      <c r="A175" s="19">
        <v>174</v>
      </c>
      <c r="B175" s="20" t="s">
        <v>291</v>
      </c>
      <c r="C175" s="20" t="s">
        <v>345</v>
      </c>
      <c r="D175" s="20" t="s">
        <v>128</v>
      </c>
      <c r="E175" s="21">
        <v>12.125555776760235</v>
      </c>
      <c r="F175" s="21">
        <v>11.276766872387018</v>
      </c>
      <c r="G175" s="22">
        <v>393</v>
      </c>
      <c r="H175" s="23">
        <v>44640</v>
      </c>
      <c r="I175" s="23" t="s">
        <v>129</v>
      </c>
      <c r="J175" s="18" t="s">
        <v>114</v>
      </c>
      <c r="K175" s="21">
        <f t="shared" si="5"/>
        <v>4765.3434202667722</v>
      </c>
    </row>
    <row r="176" spans="1:11">
      <c r="A176" s="19">
        <v>175</v>
      </c>
      <c r="B176" s="20" t="s">
        <v>291</v>
      </c>
      <c r="C176" s="20" t="s">
        <v>346</v>
      </c>
      <c r="D176" s="20" t="s">
        <v>128</v>
      </c>
      <c r="E176" s="21">
        <v>12.125555776760235</v>
      </c>
      <c r="F176" s="21">
        <v>11.276766872387018</v>
      </c>
      <c r="G176" s="22">
        <v>803</v>
      </c>
      <c r="H176" s="23">
        <v>44640</v>
      </c>
      <c r="I176" s="23" t="s">
        <v>126</v>
      </c>
      <c r="J176" s="18" t="s">
        <v>114</v>
      </c>
      <c r="K176" s="21">
        <f t="shared" si="5"/>
        <v>9736.8212887384689</v>
      </c>
    </row>
    <row r="177" spans="1:11">
      <c r="A177" s="19">
        <v>176</v>
      </c>
      <c r="B177" s="20" t="s">
        <v>321</v>
      </c>
      <c r="C177" s="20" t="s">
        <v>347</v>
      </c>
      <c r="D177" s="20" t="s">
        <v>348</v>
      </c>
      <c r="E177" s="21">
        <v>14.026146393257681</v>
      </c>
      <c r="F177" s="21">
        <v>13.044316145729642</v>
      </c>
      <c r="G177" s="22">
        <v>386</v>
      </c>
      <c r="H177" s="23">
        <v>44640</v>
      </c>
      <c r="I177" s="23" t="s">
        <v>121</v>
      </c>
      <c r="J177" s="18" t="s">
        <v>117</v>
      </c>
      <c r="K177" s="21">
        <f t="shared" si="5"/>
        <v>5414.0925077974653</v>
      </c>
    </row>
    <row r="178" spans="1:11">
      <c r="A178" s="19">
        <v>177</v>
      </c>
      <c r="B178" s="20" t="s">
        <v>321</v>
      </c>
      <c r="C178" s="20" t="s">
        <v>349</v>
      </c>
      <c r="D178" s="20" t="s">
        <v>125</v>
      </c>
      <c r="E178" s="21">
        <v>14.026146393257681</v>
      </c>
      <c r="F178" s="21">
        <v>13.044316145729642</v>
      </c>
      <c r="G178" s="22">
        <v>881</v>
      </c>
      <c r="H178" s="23">
        <v>44640</v>
      </c>
      <c r="I178" s="23" t="s">
        <v>121</v>
      </c>
      <c r="J178" s="18" t="s">
        <v>114</v>
      </c>
      <c r="K178" s="21">
        <f t="shared" si="5"/>
        <v>12357.034972460016</v>
      </c>
    </row>
    <row r="179" spans="1:11">
      <c r="A179" s="19">
        <v>178</v>
      </c>
      <c r="B179" s="20" t="s">
        <v>291</v>
      </c>
      <c r="C179" s="20" t="s">
        <v>350</v>
      </c>
      <c r="D179" s="20" t="s">
        <v>301</v>
      </c>
      <c r="E179" s="21">
        <v>15.429026478200278</v>
      </c>
      <c r="F179" s="21">
        <v>14.348994624726258</v>
      </c>
      <c r="G179" s="22">
        <v>525</v>
      </c>
      <c r="H179" s="23">
        <v>44640</v>
      </c>
      <c r="I179" s="23" t="s">
        <v>126</v>
      </c>
      <c r="J179" s="18" t="s">
        <v>117</v>
      </c>
      <c r="K179" s="21">
        <f t="shared" si="5"/>
        <v>8100.238901055146</v>
      </c>
    </row>
    <row r="180" spans="1:11">
      <c r="A180" s="19">
        <v>179</v>
      </c>
      <c r="B180" s="20" t="s">
        <v>291</v>
      </c>
      <c r="C180" s="20" t="s">
        <v>351</v>
      </c>
      <c r="D180" s="20" t="s">
        <v>293</v>
      </c>
      <c r="E180" s="21">
        <v>15.568385427035635</v>
      </c>
      <c r="F180" s="21">
        <v>14.47859844714314</v>
      </c>
      <c r="G180" s="22">
        <v>408</v>
      </c>
      <c r="H180" s="23">
        <v>44640</v>
      </c>
      <c r="I180" s="23" t="s">
        <v>126</v>
      </c>
      <c r="J180" s="18" t="s">
        <v>117</v>
      </c>
      <c r="K180" s="21">
        <f t="shared" si="5"/>
        <v>6351.9012542305391</v>
      </c>
    </row>
    <row r="181" spans="1:11">
      <c r="H181" s="23"/>
      <c r="I181" s="23"/>
    </row>
    <row r="182" spans="1:11">
      <c r="H182" s="23"/>
      <c r="I182" s="23"/>
    </row>
    <row r="183" spans="1:11">
      <c r="H183" s="23"/>
      <c r="I183" s="23"/>
    </row>
    <row r="184" spans="1:11">
      <c r="H184" s="23"/>
      <c r="I184" s="23"/>
    </row>
    <row r="185" spans="1:11">
      <c r="H185" s="23"/>
      <c r="I185" s="23"/>
    </row>
    <row r="186" spans="1:11">
      <c r="H186" s="23"/>
      <c r="I186" s="23"/>
    </row>
    <row r="187" spans="1:11">
      <c r="H187" s="23"/>
      <c r="I187" s="23"/>
    </row>
  </sheetData>
  <sortState xmlns:xlrd2="http://schemas.microsoft.com/office/spreadsheetml/2017/richdata2" ref="A2:K180">
    <sortCondition ref="A4:A180"/>
  </sortState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5"/>
  <sheetViews>
    <sheetView workbookViewId="0">
      <selection activeCell="D2" sqref="D2"/>
    </sheetView>
  </sheetViews>
  <sheetFormatPr defaultRowHeight="12.75"/>
  <cols>
    <col min="1" max="1" width="13.5703125" customWidth="1"/>
    <col min="2" max="2" width="10.42578125" customWidth="1"/>
    <col min="3" max="3" width="11.5703125" customWidth="1"/>
    <col min="5" max="5" width="13.140625" bestFit="1" customWidth="1"/>
  </cols>
  <sheetData>
    <row r="1" spans="1:4">
      <c r="A1" s="37" t="s">
        <v>393</v>
      </c>
      <c r="B1" s="37" t="s">
        <v>394</v>
      </c>
      <c r="C1" s="37" t="s">
        <v>395</v>
      </c>
      <c r="D1" s="37" t="s">
        <v>411</v>
      </c>
    </row>
    <row r="2" spans="1:4">
      <c r="A2" t="s">
        <v>396</v>
      </c>
      <c r="B2" t="s">
        <v>397</v>
      </c>
      <c r="C2" t="s">
        <v>398</v>
      </c>
      <c r="D2">
        <v>250</v>
      </c>
    </row>
    <row r="3" spans="1:4">
      <c r="A3" t="s">
        <v>399</v>
      </c>
      <c r="B3" t="s">
        <v>400</v>
      </c>
      <c r="C3" t="s">
        <v>401</v>
      </c>
      <c r="D3">
        <v>820</v>
      </c>
    </row>
    <row r="4" spans="1:4">
      <c r="A4" t="s">
        <v>402</v>
      </c>
      <c r="B4" t="s">
        <v>403</v>
      </c>
      <c r="C4" t="s">
        <v>404</v>
      </c>
      <c r="D4">
        <v>120</v>
      </c>
    </row>
    <row r="5" spans="1:4">
      <c r="A5" t="s">
        <v>405</v>
      </c>
      <c r="B5" t="s">
        <v>406</v>
      </c>
      <c r="C5" t="s">
        <v>407</v>
      </c>
      <c r="D5">
        <v>350</v>
      </c>
    </row>
    <row r="6" spans="1:4">
      <c r="A6" t="s">
        <v>399</v>
      </c>
      <c r="B6" t="s">
        <v>400</v>
      </c>
      <c r="C6" t="s">
        <v>401</v>
      </c>
      <c r="D6">
        <v>820</v>
      </c>
    </row>
    <row r="7" spans="1:4">
      <c r="A7" t="s">
        <v>408</v>
      </c>
      <c r="B7" t="s">
        <v>409</v>
      </c>
      <c r="C7" t="s">
        <v>410</v>
      </c>
      <c r="D7">
        <v>520</v>
      </c>
    </row>
    <row r="8" spans="1:4">
      <c r="A8" t="s">
        <v>402</v>
      </c>
      <c r="B8" t="s">
        <v>403</v>
      </c>
      <c r="C8" t="s">
        <v>404</v>
      </c>
      <c r="D8">
        <v>120</v>
      </c>
    </row>
    <row r="14" spans="1:4">
      <c r="A14" s="37" t="s">
        <v>393</v>
      </c>
      <c r="B14" s="37" t="s">
        <v>394</v>
      </c>
      <c r="C14" s="37" t="s">
        <v>395</v>
      </c>
      <c r="D14" s="37" t="s">
        <v>411</v>
      </c>
    </row>
    <row r="15" spans="1:4">
      <c r="A15" t="s">
        <v>396</v>
      </c>
      <c r="B15" t="s">
        <v>397</v>
      </c>
      <c r="C15" t="s">
        <v>398</v>
      </c>
      <c r="D15">
        <v>250</v>
      </c>
    </row>
    <row r="16" spans="1:4">
      <c r="A16" t="s">
        <v>399</v>
      </c>
      <c r="B16" t="s">
        <v>400</v>
      </c>
      <c r="C16" t="s">
        <v>401</v>
      </c>
      <c r="D16">
        <v>820</v>
      </c>
    </row>
    <row r="17" spans="1:5">
      <c r="A17" t="s">
        <v>402</v>
      </c>
      <c r="B17" t="s">
        <v>403</v>
      </c>
      <c r="C17" t="s">
        <v>404</v>
      </c>
      <c r="D17">
        <v>120</v>
      </c>
    </row>
    <row r="18" spans="1:5">
      <c r="A18" t="s">
        <v>405</v>
      </c>
      <c r="B18" t="s">
        <v>406</v>
      </c>
      <c r="C18" t="s">
        <v>407</v>
      </c>
      <c r="D18">
        <v>0</v>
      </c>
    </row>
    <row r="19" spans="1:5">
      <c r="A19" s="38" t="s">
        <v>412</v>
      </c>
      <c r="B19" t="s">
        <v>413</v>
      </c>
      <c r="C19" t="s">
        <v>414</v>
      </c>
      <c r="D19">
        <v>820</v>
      </c>
    </row>
    <row r="20" spans="1:5">
      <c r="A20" t="s">
        <v>408</v>
      </c>
      <c r="B20" t="s">
        <v>409</v>
      </c>
      <c r="C20" t="s">
        <v>410</v>
      </c>
    </row>
    <row r="21" spans="1:5">
      <c r="A21" s="38" t="s">
        <v>415</v>
      </c>
      <c r="B21" t="s">
        <v>416</v>
      </c>
      <c r="C21" t="s">
        <v>417</v>
      </c>
      <c r="D21">
        <v>370</v>
      </c>
    </row>
    <row r="28" spans="1:5">
      <c r="A28" s="37" t="s">
        <v>393</v>
      </c>
      <c r="B28" s="37" t="s">
        <v>394</v>
      </c>
      <c r="C28" s="37" t="s">
        <v>395</v>
      </c>
      <c r="D28" s="37" t="s">
        <v>411</v>
      </c>
      <c r="E28" s="37" t="s">
        <v>418</v>
      </c>
    </row>
    <row r="29" spans="1:5">
      <c r="A29" t="s">
        <v>396</v>
      </c>
      <c r="B29" t="s">
        <v>397</v>
      </c>
      <c r="C29" t="s">
        <v>398</v>
      </c>
      <c r="D29">
        <v>250</v>
      </c>
      <c r="E29" s="39">
        <v>45363</v>
      </c>
    </row>
    <row r="30" spans="1:5">
      <c r="A30" t="s">
        <v>399</v>
      </c>
      <c r="B30" t="s">
        <v>400</v>
      </c>
      <c r="C30" t="s">
        <v>401</v>
      </c>
      <c r="D30">
        <v>820</v>
      </c>
      <c r="E30" s="39">
        <v>45369</v>
      </c>
    </row>
    <row r="31" spans="1:5">
      <c r="A31" t="s">
        <v>402</v>
      </c>
      <c r="B31" t="s">
        <v>403</v>
      </c>
      <c r="C31" t="s">
        <v>404</v>
      </c>
      <c r="D31">
        <v>120</v>
      </c>
      <c r="E31" s="39">
        <v>45363</v>
      </c>
    </row>
    <row r="32" spans="1:5">
      <c r="A32" t="s">
        <v>405</v>
      </c>
      <c r="B32" t="s">
        <v>406</v>
      </c>
      <c r="C32" t="s">
        <v>407</v>
      </c>
      <c r="D32">
        <v>350</v>
      </c>
      <c r="E32" s="39">
        <v>45362</v>
      </c>
    </row>
    <row r="33" spans="1:5">
      <c r="A33" s="38" t="s">
        <v>412</v>
      </c>
      <c r="B33" t="s">
        <v>413</v>
      </c>
      <c r="C33" t="s">
        <v>414</v>
      </c>
      <c r="D33">
        <v>820</v>
      </c>
      <c r="E33" s="39">
        <v>45365</v>
      </c>
    </row>
    <row r="34" spans="1:5">
      <c r="A34" t="s">
        <v>408</v>
      </c>
      <c r="B34" t="s">
        <v>409</v>
      </c>
      <c r="C34" t="s">
        <v>410</v>
      </c>
      <c r="D34">
        <v>520</v>
      </c>
      <c r="E34" s="39">
        <v>45364</v>
      </c>
    </row>
    <row r="35" spans="1:5">
      <c r="A35" s="38" t="s">
        <v>415</v>
      </c>
      <c r="B35" t="s">
        <v>416</v>
      </c>
      <c r="C35" t="s">
        <v>417</v>
      </c>
      <c r="D35">
        <v>370</v>
      </c>
      <c r="E35" s="39">
        <v>45369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11</vt:i4>
      </vt:variant>
    </vt:vector>
  </HeadingPairs>
  <TitlesOfParts>
    <vt:vector size="11" baseType="lpstr">
      <vt:lpstr>Kumulativ</vt:lpstr>
      <vt:lpstr>Formule polja</vt:lpstr>
      <vt:lpstr>Kontrola formule</vt:lpstr>
      <vt:lpstr>Ispravak datuma</vt:lpstr>
      <vt:lpstr>Duplikati</vt:lpstr>
      <vt:lpstr>Konsolidacija</vt:lpstr>
      <vt:lpstr>Grupiranje</vt:lpstr>
      <vt:lpstr>Baza podataka</vt:lpstr>
      <vt:lpstr>Pivot</vt:lpstr>
      <vt:lpstr>Oblikovanje broja</vt:lpstr>
      <vt:lpstr>Stilovi ćelija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Bulic</dc:creator>
  <cp:lastModifiedBy>BB</cp:lastModifiedBy>
  <dcterms:created xsi:type="dcterms:W3CDTF">2018-06-15T08:51:13Z</dcterms:created>
  <dcterms:modified xsi:type="dcterms:W3CDTF">2024-09-14T18:44:32Z</dcterms:modified>
</cp:coreProperties>
</file>