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166E9B0A-2732-410B-8128-6AAB22A17323}" xr6:coauthVersionLast="36" xr6:coauthVersionMax="36" xr10:uidLastSave="{00000000-0000-0000-0000-000000000000}"/>
  <bookViews>
    <workbookView xWindow="0" yWindow="0" windowWidth="28800" windowHeight="13905" xr2:uid="{BD7A9E1F-CC34-46A4-B84B-045B66E7D547}"/>
  </bookViews>
  <sheets>
    <sheet name="STUDENI 2024." sheetId="1" r:id="rId1"/>
  </sheets>
  <definedNames>
    <definedName name="_xlnm.Print_Area" localSheetId="0">'STUDENI 2024.'!$A$1:$G$71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8" i="1"/>
  <c r="E16" i="1"/>
  <c r="E20" i="1"/>
  <c r="E26" i="1"/>
  <c r="E34" i="1"/>
  <c r="E71" i="1"/>
  <c r="E67" i="1"/>
  <c r="E68" i="1"/>
  <c r="E10" i="1"/>
  <c r="E6" i="1"/>
  <c r="E33" i="1"/>
  <c r="E11" i="1"/>
  <c r="E38" i="1"/>
  <c r="E29" i="1" l="1"/>
  <c r="E27" i="1"/>
  <c r="E37" i="1"/>
  <c r="E25" i="1"/>
  <c r="E47" i="1"/>
  <c r="E53" i="1" l="1"/>
  <c r="E61" i="1"/>
  <c r="E51" i="1"/>
  <c r="E39" i="1"/>
  <c r="E23" i="1" l="1"/>
  <c r="E59" i="1" l="1"/>
  <c r="E35" i="1" l="1"/>
  <c r="E21" i="1" l="1"/>
  <c r="E19" i="1"/>
  <c r="E69" i="1" l="1"/>
  <c r="E55" i="1" l="1"/>
  <c r="E45" i="1" l="1"/>
  <c r="E17" i="1"/>
  <c r="E65" i="1" l="1"/>
  <c r="E63" i="1"/>
  <c r="E57" i="1"/>
  <c r="E49" i="1"/>
  <c r="E43" i="1"/>
  <c r="E41" i="1"/>
  <c r="E15" i="1"/>
</calcChain>
</file>

<file path=xl/sharedStrings.xml><?xml version="1.0" encoding="utf-8"?>
<sst xmlns="http://schemas.openxmlformats.org/spreadsheetml/2006/main" count="181" uniqueCount="60">
  <si>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</si>
  <si>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</si>
  <si>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</si>
  <si>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</si>
  <si>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</si>
  <si>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</si>
  <si>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</si>
  <si>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</si>
  <si>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</si>
  <si>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</si>
  <si>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</si>
  <si>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</si>
  <si>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</si>
  <si>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</si>
  <si>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</si>
  <si>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</si>
  <si>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</si>
  <si>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</si>
  <si>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UKUPNO</t>
  </si>
  <si>
    <t>Ulix d.o.o.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</si>
  <si>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</si>
  <si>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</si>
  <si>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</si>
  <si>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</si>
  <si>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</si>
  <si>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Intelektualne i osobne usluge (Usluge agencija, ukupni trošak)</t>
  </si>
  <si>
    <t>Studentski centar u Zagrebu</t>
  </si>
  <si>
    <t>Intelektualne i osobne usluge (Ugovor o djelu, ukupni trošak)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</si>
  <si>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</si>
  <si>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</si>
  <si>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</si>
  <si>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</si>
  <si>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</si>
  <si>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</si>
  <si>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Usluge telefona, pošte i prijevoza</t>
  </si>
  <si>
    <t>Hrvatski telekom d.d.</t>
  </si>
  <si>
    <t>Uredski materijal</t>
  </si>
  <si>
    <t>Imamagić Emir</t>
  </si>
  <si>
    <t>Špoljar Jurica</t>
  </si>
  <si>
    <t>Potraživanja za naknade koje se refundiraju i predujmove</t>
  </si>
  <si>
    <t>Intelektualne i osobne usluge (Autorski ugovor, ukupni trošak)</t>
  </si>
  <si>
    <t>Tkalec Krešimir</t>
  </si>
  <si>
    <t>Motorni benzin i dizel gorivo</t>
  </si>
  <si>
    <t>INA - industrija nafte</t>
  </si>
  <si>
    <t>Kučina Softić Sandra</t>
  </si>
  <si>
    <t>Čičko Tea</t>
  </si>
  <si>
    <t>STUDENI 2024.</t>
  </si>
  <si>
    <t>Auto-Pav servis</t>
  </si>
  <si>
    <t>Sitni inventar i auto gume</t>
  </si>
  <si>
    <t>Franetović Roko</t>
  </si>
  <si>
    <t>Babić Getz Sanja</t>
  </si>
  <si>
    <t>Lovrić Mario</t>
  </si>
  <si>
    <t>Orcus plus d.o.o.</t>
  </si>
  <si>
    <t>Klobučar Mario</t>
  </si>
  <si>
    <t>Axians Hrvatska d.o.o.</t>
  </si>
  <si>
    <t>Komunikacijska oprema</t>
  </si>
  <si>
    <t>Novak Žižić Valentina</t>
  </si>
  <si>
    <t>Ferić Martina</t>
  </si>
  <si>
    <t>Zailac Katarina</t>
  </si>
  <si>
    <t>Agencija za komercijalnu djelatnost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</si>
</sst>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4" fontId="1" fillId="0" borderId="3" xfId="0" applyNumberFormat="1" applyFont="1" applyFill="1" applyBorder="1"/>
    <xf numFmtId="0" fontId="0" fillId="2" borderId="3" xfId="0" applyFill="1" applyBorder="1"/>
    <xf numFmtId="4" fontId="1" fillId="2" borderId="3" xfId="0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4" fontId="0" fillId="2" borderId="3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3" xfId="0" applyFont="1" applyFill="1" applyBorder="1"/>
    <xf numFmtId="0" fontId="1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4" fontId="0" fillId="2" borderId="3" xfId="0" applyNumberFormat="1" applyFill="1" applyBorder="1"/>
    <xf numFmtId="0" fontId="0" fillId="2" borderId="3" xfId="0" applyFont="1" applyFill="1" applyBorder="1" applyAlignment="1"/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71"/>
  <sheetViews>
    <sheetView tabSelected="1" zoomScaleNormal="100" workbookViewId="0"/>
  </sheetViews>
  <sheetFormatPr defaultRowHeight="15" x14ac:dyDescent="0.25"/>
  <cols>
    <col min="1" max="1" width="35.85546875" customWidth="1"/>
    <col min="2" max="2" width="18.42578125" customWidth="1"/>
    <col min="3" max="3" width="22.5703125" customWidth="1"/>
    <col min="4" max="4" width="16" customWidth="1"/>
    <col min="5" max="5" width="14.5703125" customWidth="1"/>
    <col min="7" max="7" width="64.28515625" customWidth="1"/>
    <col min="8" max="119" width="9.140625" style="1"/>
  </cols>
  <sheetData>
    <row r="1" spans="1:119" s="6" customFormat="1" ht="30.75" customHeight="1" thickBot="1" x14ac:dyDescent="0.3">
      <c r="A1" s="7" t="s">
        <v>0</v>
      </c>
      <c r="B1" s="36" t="s">
        <v>1</v>
      </c>
      <c r="C1" s="36"/>
      <c r="D1" s="36"/>
      <c r="E1" s="36"/>
      <c r="F1" s="36"/>
      <c r="G1" s="3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s="6" customFormat="1" ht="30" customHeight="1" thickBot="1" x14ac:dyDescent="0.3">
      <c r="A2" s="8" t="s">
        <v>2</v>
      </c>
      <c r="B2" s="37" t="s">
        <v>46</v>
      </c>
      <c r="C2" s="37"/>
      <c r="D2" s="37"/>
      <c r="E2" s="37"/>
      <c r="F2" s="37"/>
      <c r="G2" s="37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s="3" customFormat="1" x14ac:dyDescent="0.25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s="6" customFormat="1" ht="30" x14ac:dyDescent="0.25">
      <c r="A4" s="4" t="s">
        <v>3</v>
      </c>
      <c r="B4" s="29" t="s">
        <v>4</v>
      </c>
      <c r="C4" s="9" t="s">
        <v>5</v>
      </c>
      <c r="D4" s="9" t="s">
        <v>6</v>
      </c>
      <c r="E4" s="38" t="s">
        <v>7</v>
      </c>
      <c r="F4" s="38"/>
      <c r="G4" s="4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s="3" customFormat="1" x14ac:dyDescent="0.25">
      <c r="A5" s="39" t="s">
        <v>9</v>
      </c>
      <c r="B5" s="42"/>
      <c r="C5" s="42"/>
      <c r="D5" s="16" t="s">
        <v>10</v>
      </c>
      <c r="E5" s="26">
        <v>441535.41</v>
      </c>
      <c r="F5" s="14">
        <v>3111</v>
      </c>
      <c r="G5" s="14" t="s">
        <v>11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</row>
    <row r="6" spans="1:119" s="3" customFormat="1" x14ac:dyDescent="0.25">
      <c r="A6" s="40"/>
      <c r="B6" s="43"/>
      <c r="C6" s="43"/>
      <c r="D6" s="16" t="s">
        <v>12</v>
      </c>
      <c r="E6" s="26">
        <f>82013.2+8848.13</f>
        <v>90861.33</v>
      </c>
      <c r="F6" s="14">
        <v>3111</v>
      </c>
      <c r="G6" s="14" t="s">
        <v>11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</row>
    <row r="7" spans="1:119" s="3" customFormat="1" x14ac:dyDescent="0.25">
      <c r="A7" s="40"/>
      <c r="B7" s="43"/>
      <c r="C7" s="43"/>
      <c r="D7" s="16" t="s">
        <v>12</v>
      </c>
      <c r="E7" s="26">
        <v>1752.18</v>
      </c>
      <c r="F7" s="14">
        <v>3112</v>
      </c>
      <c r="G7" s="14" t="s">
        <v>13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</row>
    <row r="8" spans="1:119" s="3" customFormat="1" x14ac:dyDescent="0.25">
      <c r="A8" s="40"/>
      <c r="B8" s="43"/>
      <c r="C8" s="43"/>
      <c r="D8" s="16" t="s">
        <v>10</v>
      </c>
      <c r="E8" s="26">
        <v>2278.08</v>
      </c>
      <c r="F8" s="14">
        <v>3121</v>
      </c>
      <c r="G8" s="14" t="s">
        <v>14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</row>
    <row r="9" spans="1:119" s="3" customFormat="1" x14ac:dyDescent="0.25">
      <c r="A9" s="40"/>
      <c r="B9" s="43"/>
      <c r="C9" s="43"/>
      <c r="D9" s="16" t="s">
        <v>10</v>
      </c>
      <c r="E9" s="26">
        <v>67850.039999999994</v>
      </c>
      <c r="F9" s="14">
        <v>3132</v>
      </c>
      <c r="G9" s="14" t="s">
        <v>15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</row>
    <row r="10" spans="1:119" s="3" customFormat="1" x14ac:dyDescent="0.25">
      <c r="A10" s="40"/>
      <c r="B10" s="43"/>
      <c r="C10" s="43"/>
      <c r="D10" s="16" t="s">
        <v>12</v>
      </c>
      <c r="E10" s="26">
        <f>289.03+12509.36+1459.93</f>
        <v>14258.320000000002</v>
      </c>
      <c r="F10" s="14">
        <v>3132</v>
      </c>
      <c r="G10" s="14" t="s">
        <v>15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</row>
    <row r="11" spans="1:119" s="3" customFormat="1" x14ac:dyDescent="0.25">
      <c r="A11" s="40"/>
      <c r="B11" s="43"/>
      <c r="C11" s="43"/>
      <c r="D11" s="16" t="s">
        <v>10</v>
      </c>
      <c r="E11" s="26">
        <f>180+430.64+540+825.16</f>
        <v>1975.7999999999997</v>
      </c>
      <c r="F11" s="14">
        <v>3211</v>
      </c>
      <c r="G11" s="14" t="s">
        <v>16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</row>
    <row r="12" spans="1:119" s="3" customFormat="1" x14ac:dyDescent="0.25">
      <c r="A12" s="40"/>
      <c r="B12" s="43"/>
      <c r="C12" s="43"/>
      <c r="D12" s="16" t="s">
        <v>10</v>
      </c>
      <c r="E12" s="26">
        <v>10271.07</v>
      </c>
      <c r="F12" s="14">
        <v>3212</v>
      </c>
      <c r="G12" s="14" t="s">
        <v>17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</row>
    <row r="13" spans="1:119" s="3" customFormat="1" x14ac:dyDescent="0.25">
      <c r="A13" s="40"/>
      <c r="B13" s="43"/>
      <c r="C13" s="43"/>
      <c r="D13" s="16" t="s">
        <v>12</v>
      </c>
      <c r="E13" s="26">
        <v>151.88</v>
      </c>
      <c r="F13" s="14">
        <v>3212</v>
      </c>
      <c r="G13" s="14" t="s">
        <v>17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</row>
    <row r="14" spans="1:119" s="12" customFormat="1" x14ac:dyDescent="0.25">
      <c r="A14" s="41"/>
      <c r="B14" s="44"/>
      <c r="C14" s="44"/>
      <c r="D14" s="16" t="s">
        <v>10</v>
      </c>
      <c r="E14" s="26">
        <v>687.89</v>
      </c>
      <c r="F14" s="14">
        <v>1291</v>
      </c>
      <c r="G14" s="14" t="s">
        <v>39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</row>
    <row r="15" spans="1:119" s="3" customFormat="1" x14ac:dyDescent="0.25">
      <c r="A15" s="34" t="s">
        <v>18</v>
      </c>
      <c r="B15" s="34"/>
      <c r="C15" s="34"/>
      <c r="D15" s="28"/>
      <c r="E15" s="15">
        <f>SUM(E5:E13)</f>
        <v>630934.11</v>
      </c>
      <c r="F15" s="17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</row>
    <row r="16" spans="1:119" s="22" customFormat="1" x14ac:dyDescent="0.25">
      <c r="A16" s="18" t="s">
        <v>19</v>
      </c>
      <c r="B16" s="19">
        <v>26561427801</v>
      </c>
      <c r="C16" s="19" t="s">
        <v>20</v>
      </c>
      <c r="D16" s="18" t="s">
        <v>12</v>
      </c>
      <c r="E16" s="20">
        <f>40.2+643.48+270+25.81+32+690+160+835.5+8.76+18+195</f>
        <v>2918.75</v>
      </c>
      <c r="F16" s="27">
        <v>3211</v>
      </c>
      <c r="G16" s="27" t="s">
        <v>16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</row>
    <row r="17" spans="1:119" s="3" customFormat="1" x14ac:dyDescent="0.25">
      <c r="A17" s="28" t="s">
        <v>18</v>
      </c>
      <c r="B17" s="28"/>
      <c r="C17" s="28"/>
      <c r="D17" s="28"/>
      <c r="E17" s="15">
        <f>SUM(E16)</f>
        <v>2918.75</v>
      </c>
      <c r="F17" s="17"/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</row>
    <row r="18" spans="1:119" s="22" customFormat="1" x14ac:dyDescent="0.25">
      <c r="A18" s="18" t="s">
        <v>58</v>
      </c>
      <c r="B18" s="19" t="s">
        <v>21</v>
      </c>
      <c r="C18" s="19" t="s">
        <v>21</v>
      </c>
      <c r="D18" s="18" t="s">
        <v>12</v>
      </c>
      <c r="E18" s="20">
        <v>210</v>
      </c>
      <c r="F18" s="27">
        <v>3211</v>
      </c>
      <c r="G18" s="27" t="s">
        <v>16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</row>
    <row r="19" spans="1:119" s="3" customFormat="1" x14ac:dyDescent="0.25">
      <c r="A19" s="28" t="s">
        <v>18</v>
      </c>
      <c r="B19" s="28"/>
      <c r="C19" s="28"/>
      <c r="D19" s="28"/>
      <c r="E19" s="15">
        <f>SUM(E18)</f>
        <v>210</v>
      </c>
      <c r="F19" s="17"/>
      <c r="G19" s="1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</row>
    <row r="20" spans="1:119" s="22" customFormat="1" x14ac:dyDescent="0.25">
      <c r="A20" s="18" t="s">
        <v>37</v>
      </c>
      <c r="B20" s="19" t="s">
        <v>21</v>
      </c>
      <c r="C20" s="19" t="s">
        <v>21</v>
      </c>
      <c r="D20" s="18" t="s">
        <v>12</v>
      </c>
      <c r="E20" s="20">
        <f>210+80</f>
        <v>290</v>
      </c>
      <c r="F20" s="27">
        <v>3211</v>
      </c>
      <c r="G20" s="27" t="s">
        <v>16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</row>
    <row r="21" spans="1:119" s="3" customFormat="1" x14ac:dyDescent="0.25">
      <c r="A21" s="28" t="s">
        <v>18</v>
      </c>
      <c r="B21" s="28"/>
      <c r="C21" s="28"/>
      <c r="D21" s="28"/>
      <c r="E21" s="15">
        <f>SUM(E20)</f>
        <v>290</v>
      </c>
      <c r="F21" s="17"/>
      <c r="G21" s="1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</row>
    <row r="22" spans="1:119" s="22" customFormat="1" x14ac:dyDescent="0.25">
      <c r="A22" s="18" t="s">
        <v>38</v>
      </c>
      <c r="B22" s="19" t="s">
        <v>21</v>
      </c>
      <c r="C22" s="19" t="s">
        <v>21</v>
      </c>
      <c r="D22" s="18" t="s">
        <v>12</v>
      </c>
      <c r="E22" s="20">
        <v>80</v>
      </c>
      <c r="F22" s="27">
        <v>3211</v>
      </c>
      <c r="G22" s="27" t="s">
        <v>16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</row>
    <row r="23" spans="1:119" s="3" customFormat="1" x14ac:dyDescent="0.25">
      <c r="A23" s="28" t="s">
        <v>18</v>
      </c>
      <c r="B23" s="28"/>
      <c r="C23" s="28"/>
      <c r="D23" s="28"/>
      <c r="E23" s="15">
        <f>SUM(E22)</f>
        <v>80</v>
      </c>
      <c r="F23" s="17"/>
      <c r="G23" s="1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</row>
    <row r="24" spans="1:119" s="22" customFormat="1" x14ac:dyDescent="0.25">
      <c r="A24" s="18" t="s">
        <v>45</v>
      </c>
      <c r="B24" s="19" t="s">
        <v>21</v>
      </c>
      <c r="C24" s="19" t="s">
        <v>21</v>
      </c>
      <c r="D24" s="18" t="s">
        <v>12</v>
      </c>
      <c r="E24" s="20">
        <v>59.52</v>
      </c>
      <c r="F24" s="27">
        <v>3211</v>
      </c>
      <c r="G24" s="27" t="s">
        <v>16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</row>
    <row r="25" spans="1:119" s="3" customFormat="1" x14ac:dyDescent="0.25">
      <c r="A25" s="28" t="s">
        <v>18</v>
      </c>
      <c r="B25" s="28"/>
      <c r="C25" s="28"/>
      <c r="D25" s="28"/>
      <c r="E25" s="15">
        <f>SUM(E24)</f>
        <v>59.52</v>
      </c>
      <c r="F25" s="17"/>
      <c r="G25" s="1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</row>
    <row r="26" spans="1:119" s="22" customFormat="1" x14ac:dyDescent="0.25">
      <c r="A26" s="18" t="s">
        <v>44</v>
      </c>
      <c r="B26" s="19" t="s">
        <v>21</v>
      </c>
      <c r="C26" s="19" t="s">
        <v>21</v>
      </c>
      <c r="D26" s="18" t="s">
        <v>12</v>
      </c>
      <c r="E26" s="20">
        <f>72.39+10.95</f>
        <v>83.34</v>
      </c>
      <c r="F26" s="27">
        <v>3211</v>
      </c>
      <c r="G26" s="27" t="s">
        <v>16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</row>
    <row r="27" spans="1:119" s="3" customFormat="1" x14ac:dyDescent="0.25">
      <c r="A27" s="28" t="s">
        <v>18</v>
      </c>
      <c r="B27" s="28"/>
      <c r="C27" s="28"/>
      <c r="D27" s="28"/>
      <c r="E27" s="15">
        <f>SUM(E26)</f>
        <v>83.34</v>
      </c>
      <c r="F27" s="17"/>
      <c r="G27" s="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</row>
    <row r="28" spans="1:119" s="22" customFormat="1" x14ac:dyDescent="0.25">
      <c r="A28" s="18" t="s">
        <v>53</v>
      </c>
      <c r="B28" s="19" t="s">
        <v>21</v>
      </c>
      <c r="C28" s="19" t="s">
        <v>21</v>
      </c>
      <c r="D28" s="18" t="s">
        <v>12</v>
      </c>
      <c r="E28" s="20">
        <f>140+75.39</f>
        <v>215.39</v>
      </c>
      <c r="F28" s="27">
        <v>3211</v>
      </c>
      <c r="G28" s="27" t="s">
        <v>16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</row>
    <row r="29" spans="1:119" s="3" customFormat="1" x14ac:dyDescent="0.25">
      <c r="A29" s="28" t="s">
        <v>18</v>
      </c>
      <c r="B29" s="28"/>
      <c r="C29" s="28"/>
      <c r="D29" s="28"/>
      <c r="E29" s="15">
        <f>SUM(E28)</f>
        <v>215.39</v>
      </c>
      <c r="F29" s="17"/>
      <c r="G29" s="1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</row>
    <row r="30" spans="1:119" s="3" customFormat="1" x14ac:dyDescent="0.25">
      <c r="A30" s="14" t="s">
        <v>59</v>
      </c>
      <c r="B30" s="14">
        <v>58843087891</v>
      </c>
      <c r="C30" s="25" t="s">
        <v>20</v>
      </c>
      <c r="D30" s="16" t="s">
        <v>12</v>
      </c>
      <c r="E30" s="26">
        <v>32.85</v>
      </c>
      <c r="F30" s="14">
        <v>3221</v>
      </c>
      <c r="G30" s="14" t="s">
        <v>36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</row>
    <row r="31" spans="1:119" s="3" customFormat="1" x14ac:dyDescent="0.25">
      <c r="A31" s="34" t="s">
        <v>18</v>
      </c>
      <c r="B31" s="34"/>
      <c r="C31" s="34"/>
      <c r="D31" s="28"/>
      <c r="E31" s="15">
        <f>SUM(E30)</f>
        <v>32.85</v>
      </c>
      <c r="F31" s="14"/>
      <c r="G31" s="1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</row>
    <row r="32" spans="1:119" s="3" customFormat="1" x14ac:dyDescent="0.25">
      <c r="A32" s="14" t="s">
        <v>52</v>
      </c>
      <c r="B32" s="14">
        <v>70812508533</v>
      </c>
      <c r="C32" s="25" t="s">
        <v>20</v>
      </c>
      <c r="D32" s="16" t="s">
        <v>12</v>
      </c>
      <c r="E32" s="26">
        <v>100</v>
      </c>
      <c r="F32" s="14">
        <v>3221</v>
      </c>
      <c r="G32" s="14" t="s">
        <v>36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</row>
    <row r="33" spans="1:119" s="3" customFormat="1" x14ac:dyDescent="0.25">
      <c r="A33" s="34" t="s">
        <v>18</v>
      </c>
      <c r="B33" s="34"/>
      <c r="C33" s="34"/>
      <c r="D33" s="28"/>
      <c r="E33" s="15">
        <f>SUM(E32)</f>
        <v>100</v>
      </c>
      <c r="F33" s="14"/>
      <c r="G33" s="1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</row>
    <row r="34" spans="1:119" s="3" customFormat="1" x14ac:dyDescent="0.25">
      <c r="A34" s="14" t="s">
        <v>22</v>
      </c>
      <c r="B34" s="14"/>
      <c r="C34" s="14"/>
      <c r="D34" s="16" t="s">
        <v>12</v>
      </c>
      <c r="E34" s="26">
        <f>450+400</f>
        <v>850</v>
      </c>
      <c r="F34" s="14">
        <v>3221</v>
      </c>
      <c r="G34" s="14" t="s">
        <v>36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</row>
    <row r="35" spans="1:119" s="3" customFormat="1" x14ac:dyDescent="0.25">
      <c r="A35" s="34" t="s">
        <v>18</v>
      </c>
      <c r="B35" s="34"/>
      <c r="C35" s="34"/>
      <c r="D35" s="28"/>
      <c r="E35" s="15">
        <f>SUM(E34)</f>
        <v>850</v>
      </c>
      <c r="F35" s="14"/>
      <c r="G35" s="1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</row>
    <row r="36" spans="1:119" s="3" customFormat="1" x14ac:dyDescent="0.25">
      <c r="A36" s="14" t="s">
        <v>43</v>
      </c>
      <c r="B36" s="14">
        <v>27759560625</v>
      </c>
      <c r="C36" s="25" t="s">
        <v>20</v>
      </c>
      <c r="D36" s="16" t="s">
        <v>12</v>
      </c>
      <c r="E36" s="26">
        <v>67.540000000000006</v>
      </c>
      <c r="F36" s="14">
        <v>3223</v>
      </c>
      <c r="G36" s="14" t="s">
        <v>42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</row>
    <row r="37" spans="1:119" s="3" customFormat="1" x14ac:dyDescent="0.25">
      <c r="A37" s="34" t="s">
        <v>18</v>
      </c>
      <c r="B37" s="34"/>
      <c r="C37" s="34"/>
      <c r="D37" s="28"/>
      <c r="E37" s="15">
        <f>SUM(E36)</f>
        <v>67.540000000000006</v>
      </c>
      <c r="F37" s="14"/>
      <c r="G37" s="1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</row>
    <row r="38" spans="1:119" s="3" customFormat="1" x14ac:dyDescent="0.25">
      <c r="A38" s="14" t="s">
        <v>47</v>
      </c>
      <c r="B38" s="14">
        <v>85456733689</v>
      </c>
      <c r="C38" s="25" t="s">
        <v>20</v>
      </c>
      <c r="D38" s="16" t="s">
        <v>10</v>
      </c>
      <c r="E38" s="26">
        <f>1223.45+303.98</f>
        <v>1527.43</v>
      </c>
      <c r="F38" s="14">
        <v>3225</v>
      </c>
      <c r="G38" s="14" t="s">
        <v>48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</row>
    <row r="39" spans="1:119" s="3" customFormat="1" x14ac:dyDescent="0.25">
      <c r="A39" s="34" t="s">
        <v>18</v>
      </c>
      <c r="B39" s="34"/>
      <c r="C39" s="34"/>
      <c r="D39" s="28"/>
      <c r="E39" s="15">
        <f>SUM(E38)</f>
        <v>1527.43</v>
      </c>
      <c r="F39" s="14"/>
      <c r="G39" s="1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</row>
    <row r="40" spans="1:119" s="3" customFormat="1" x14ac:dyDescent="0.25">
      <c r="A40" s="14" t="s">
        <v>22</v>
      </c>
      <c r="B40" s="14"/>
      <c r="C40" s="14"/>
      <c r="D40" s="16" t="s">
        <v>10</v>
      </c>
      <c r="E40" s="26">
        <v>840</v>
      </c>
      <c r="F40" s="14">
        <v>3295</v>
      </c>
      <c r="G40" s="14" t="s">
        <v>23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</row>
    <row r="41" spans="1:119" s="3" customFormat="1" x14ac:dyDescent="0.25">
      <c r="A41" s="34" t="s">
        <v>18</v>
      </c>
      <c r="B41" s="34"/>
      <c r="C41" s="34"/>
      <c r="D41" s="28"/>
      <c r="E41" s="15">
        <f>SUM(E40)</f>
        <v>840</v>
      </c>
      <c r="F41" s="14"/>
      <c r="G41" s="1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</row>
    <row r="42" spans="1:119" s="3" customFormat="1" x14ac:dyDescent="0.25">
      <c r="A42" s="14" t="s">
        <v>22</v>
      </c>
      <c r="B42" s="14"/>
      <c r="C42" s="14"/>
      <c r="D42" s="16" t="s">
        <v>10</v>
      </c>
      <c r="E42" s="26">
        <v>1328.92</v>
      </c>
      <c r="F42" s="14">
        <v>3291</v>
      </c>
      <c r="G42" s="14" t="s">
        <v>24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</row>
    <row r="43" spans="1:119" s="3" customFormat="1" x14ac:dyDescent="0.25">
      <c r="A43" s="34" t="s">
        <v>18</v>
      </c>
      <c r="B43" s="34"/>
      <c r="C43" s="34"/>
      <c r="D43" s="28"/>
      <c r="E43" s="15">
        <f>SUM(E42)</f>
        <v>1328.92</v>
      </c>
      <c r="F43" s="14"/>
      <c r="G43" s="1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</row>
    <row r="44" spans="1:119" s="3" customFormat="1" x14ac:dyDescent="0.25">
      <c r="A44" s="18" t="s">
        <v>35</v>
      </c>
      <c r="B44" s="19">
        <v>81793146560</v>
      </c>
      <c r="C44" s="19" t="s">
        <v>20</v>
      </c>
      <c r="D44" s="18" t="s">
        <v>12</v>
      </c>
      <c r="E44" s="20">
        <v>172.45</v>
      </c>
      <c r="F44" s="23">
        <v>3231</v>
      </c>
      <c r="G44" s="23" t="s">
        <v>34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</row>
    <row r="45" spans="1:119" s="3" customFormat="1" x14ac:dyDescent="0.25">
      <c r="A45" s="34" t="s">
        <v>18</v>
      </c>
      <c r="B45" s="34"/>
      <c r="C45" s="34"/>
      <c r="D45" s="24"/>
      <c r="E45" s="15">
        <f>SUM(E44)</f>
        <v>172.45</v>
      </c>
      <c r="F45" s="14"/>
      <c r="G45" s="1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</row>
    <row r="46" spans="1:119" s="3" customFormat="1" x14ac:dyDescent="0.25">
      <c r="A46" s="14" t="s">
        <v>26</v>
      </c>
      <c r="B46" s="23">
        <v>22597784145</v>
      </c>
      <c r="C46" s="19" t="s">
        <v>20</v>
      </c>
      <c r="D46" s="16" t="s">
        <v>12</v>
      </c>
      <c r="E46" s="26">
        <v>555.54</v>
      </c>
      <c r="F46" s="14">
        <v>3237</v>
      </c>
      <c r="G46" s="14" t="s">
        <v>25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</row>
    <row r="47" spans="1:119" s="3" customFormat="1" x14ac:dyDescent="0.25">
      <c r="A47" s="31" t="s">
        <v>18</v>
      </c>
      <c r="B47" s="32"/>
      <c r="C47" s="33"/>
      <c r="D47" s="16"/>
      <c r="E47" s="15">
        <f>SUM(E46)</f>
        <v>555.54</v>
      </c>
      <c r="F47" s="14"/>
      <c r="G47" s="1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</row>
    <row r="48" spans="1:119" s="3" customFormat="1" x14ac:dyDescent="0.25">
      <c r="A48" s="14" t="s">
        <v>26</v>
      </c>
      <c r="B48" s="23">
        <v>22597784145</v>
      </c>
      <c r="C48" s="19" t="s">
        <v>20</v>
      </c>
      <c r="D48" s="16" t="s">
        <v>10</v>
      </c>
      <c r="E48" s="26">
        <v>2883.42</v>
      </c>
      <c r="F48" s="14">
        <v>3237</v>
      </c>
      <c r="G48" s="14" t="s">
        <v>25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</row>
    <row r="49" spans="1:119" s="3" customFormat="1" x14ac:dyDescent="0.25">
      <c r="A49" s="31" t="s">
        <v>18</v>
      </c>
      <c r="B49" s="32"/>
      <c r="C49" s="33"/>
      <c r="D49" s="16"/>
      <c r="E49" s="15">
        <f>SUM(E48)</f>
        <v>2883.42</v>
      </c>
      <c r="F49" s="14"/>
      <c r="G49" s="1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</row>
    <row r="50" spans="1:119" s="22" customFormat="1" x14ac:dyDescent="0.25">
      <c r="A50" s="23" t="s">
        <v>57</v>
      </c>
      <c r="B50" s="19" t="s">
        <v>21</v>
      </c>
      <c r="C50" s="25" t="s">
        <v>21</v>
      </c>
      <c r="D50" s="16" t="s">
        <v>12</v>
      </c>
      <c r="E50" s="20">
        <v>210.5</v>
      </c>
      <c r="F50" s="23">
        <v>3237</v>
      </c>
      <c r="G50" s="23" t="s">
        <v>40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</row>
    <row r="51" spans="1:119" s="3" customFormat="1" x14ac:dyDescent="0.25">
      <c r="A51" s="31" t="s">
        <v>18</v>
      </c>
      <c r="B51" s="32"/>
      <c r="C51" s="33"/>
      <c r="D51" s="28"/>
      <c r="E51" s="15">
        <f>SUM(E50)</f>
        <v>210.5</v>
      </c>
      <c r="F51" s="14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</row>
    <row r="52" spans="1:119" s="22" customFormat="1" x14ac:dyDescent="0.25">
      <c r="A52" s="23" t="s">
        <v>56</v>
      </c>
      <c r="B52" s="19" t="s">
        <v>21</v>
      </c>
      <c r="C52" s="25" t="s">
        <v>21</v>
      </c>
      <c r="D52" s="16" t="s">
        <v>12</v>
      </c>
      <c r="E52" s="20">
        <v>322.5</v>
      </c>
      <c r="F52" s="23">
        <v>3237</v>
      </c>
      <c r="G52" s="23" t="s">
        <v>27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</row>
    <row r="53" spans="1:119" s="3" customFormat="1" x14ac:dyDescent="0.25">
      <c r="A53" s="31" t="s">
        <v>18</v>
      </c>
      <c r="B53" s="32"/>
      <c r="C53" s="33"/>
      <c r="D53" s="28"/>
      <c r="E53" s="15">
        <f>SUM(E52)</f>
        <v>322.5</v>
      </c>
      <c r="F53" s="14"/>
      <c r="G53" s="1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</row>
    <row r="54" spans="1:119" s="22" customFormat="1" x14ac:dyDescent="0.25">
      <c r="A54" s="23" t="s">
        <v>49</v>
      </c>
      <c r="B54" s="19" t="s">
        <v>21</v>
      </c>
      <c r="C54" s="25" t="s">
        <v>21</v>
      </c>
      <c r="D54" s="16" t="s">
        <v>10</v>
      </c>
      <c r="E54" s="20">
        <v>1194.44</v>
      </c>
      <c r="F54" s="23">
        <v>3237</v>
      </c>
      <c r="G54" s="23" t="s">
        <v>27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</row>
    <row r="55" spans="1:119" s="3" customFormat="1" x14ac:dyDescent="0.25">
      <c r="A55" s="31" t="s">
        <v>18</v>
      </c>
      <c r="B55" s="32"/>
      <c r="C55" s="33"/>
      <c r="D55" s="28"/>
      <c r="E55" s="15">
        <f>SUM(E54)</f>
        <v>1194.44</v>
      </c>
      <c r="F55" s="14"/>
      <c r="G55" s="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</row>
    <row r="56" spans="1:119" s="22" customFormat="1" x14ac:dyDescent="0.25">
      <c r="A56" s="23" t="s">
        <v>50</v>
      </c>
      <c r="B56" s="19" t="s">
        <v>21</v>
      </c>
      <c r="C56" s="19" t="s">
        <v>21</v>
      </c>
      <c r="D56" s="18" t="s">
        <v>10</v>
      </c>
      <c r="E56" s="20">
        <v>232.96</v>
      </c>
      <c r="F56" s="23">
        <v>3237</v>
      </c>
      <c r="G56" s="23" t="s">
        <v>27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</row>
    <row r="57" spans="1:119" s="3" customFormat="1" x14ac:dyDescent="0.25">
      <c r="A57" s="34" t="s">
        <v>18</v>
      </c>
      <c r="B57" s="34"/>
      <c r="C57" s="34"/>
      <c r="D57" s="28"/>
      <c r="E57" s="15">
        <f>SUM(E56)</f>
        <v>232.96</v>
      </c>
      <c r="F57" s="14"/>
      <c r="G57" s="1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</row>
    <row r="58" spans="1:119" s="22" customFormat="1" x14ac:dyDescent="0.25">
      <c r="A58" s="23" t="s">
        <v>51</v>
      </c>
      <c r="B58" s="19" t="s">
        <v>21</v>
      </c>
      <c r="C58" s="19" t="s">
        <v>21</v>
      </c>
      <c r="D58" s="18" t="s">
        <v>10</v>
      </c>
      <c r="E58" s="20">
        <v>345</v>
      </c>
      <c r="F58" s="23">
        <v>3237</v>
      </c>
      <c r="G58" s="23" t="s">
        <v>27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</row>
    <row r="59" spans="1:119" s="3" customFormat="1" x14ac:dyDescent="0.25">
      <c r="A59" s="34" t="s">
        <v>18</v>
      </c>
      <c r="B59" s="34"/>
      <c r="C59" s="34"/>
      <c r="D59" s="28"/>
      <c r="E59" s="15">
        <f>SUM(E58)</f>
        <v>345</v>
      </c>
      <c r="F59" s="14"/>
      <c r="G59" s="1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</row>
    <row r="60" spans="1:119" s="22" customFormat="1" x14ac:dyDescent="0.25">
      <c r="A60" s="23" t="s">
        <v>41</v>
      </c>
      <c r="B60" s="19" t="s">
        <v>21</v>
      </c>
      <c r="C60" s="19" t="s">
        <v>21</v>
      </c>
      <c r="D60" s="18" t="s">
        <v>10</v>
      </c>
      <c r="E60" s="20">
        <v>276</v>
      </c>
      <c r="F60" s="23">
        <v>3237</v>
      </c>
      <c r="G60" s="23" t="s">
        <v>27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</row>
    <row r="61" spans="1:119" s="3" customFormat="1" x14ac:dyDescent="0.25">
      <c r="A61" s="34" t="s">
        <v>18</v>
      </c>
      <c r="B61" s="34"/>
      <c r="C61" s="34"/>
      <c r="D61" s="28"/>
      <c r="E61" s="15">
        <f>SUM(E60)</f>
        <v>276</v>
      </c>
      <c r="F61" s="14"/>
      <c r="G61" s="1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</row>
    <row r="62" spans="1:119" s="22" customFormat="1" x14ac:dyDescent="0.25">
      <c r="A62" s="18" t="s">
        <v>28</v>
      </c>
      <c r="B62" s="19">
        <v>51464035493</v>
      </c>
      <c r="C62" s="19" t="s">
        <v>20</v>
      </c>
      <c r="D62" s="18" t="s">
        <v>12</v>
      </c>
      <c r="E62" s="20">
        <v>185</v>
      </c>
      <c r="F62" s="23">
        <v>3238</v>
      </c>
      <c r="G62" s="23" t="s">
        <v>29</v>
      </c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</row>
    <row r="63" spans="1:119" s="3" customFormat="1" x14ac:dyDescent="0.25">
      <c r="A63" s="34" t="s">
        <v>18</v>
      </c>
      <c r="B63" s="34"/>
      <c r="C63" s="34"/>
      <c r="D63" s="28"/>
      <c r="E63" s="15">
        <f>SUM(E62)</f>
        <v>185</v>
      </c>
      <c r="F63" s="14"/>
      <c r="G63" s="1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</row>
    <row r="64" spans="1:119" s="22" customFormat="1" x14ac:dyDescent="0.25">
      <c r="A64" s="18" t="s">
        <v>10</v>
      </c>
      <c r="B64" s="19"/>
      <c r="C64" s="19"/>
      <c r="D64" s="18" t="s">
        <v>12</v>
      </c>
      <c r="E64" s="20">
        <v>9094.1200000000008</v>
      </c>
      <c r="F64" s="23">
        <v>3299</v>
      </c>
      <c r="G64" s="23" t="s">
        <v>31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</row>
    <row r="65" spans="1:119" s="3" customFormat="1" x14ac:dyDescent="0.25">
      <c r="A65" s="31" t="s">
        <v>18</v>
      </c>
      <c r="B65" s="32"/>
      <c r="C65" s="33"/>
      <c r="D65" s="28"/>
      <c r="E65" s="15">
        <f>SUM(E64)</f>
        <v>9094.1200000000008</v>
      </c>
      <c r="F65" s="14"/>
      <c r="G65" s="1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</row>
    <row r="66" spans="1:119" s="3" customFormat="1" x14ac:dyDescent="0.25">
      <c r="A66" s="14" t="s">
        <v>43</v>
      </c>
      <c r="B66" s="14">
        <v>27759560625</v>
      </c>
      <c r="C66" s="25" t="s">
        <v>20</v>
      </c>
      <c r="D66" s="16" t="s">
        <v>12</v>
      </c>
      <c r="E66" s="26">
        <v>12.8</v>
      </c>
      <c r="F66" s="14">
        <v>3299</v>
      </c>
      <c r="G66" s="14" t="s">
        <v>31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</row>
    <row r="67" spans="1:119" s="3" customFormat="1" x14ac:dyDescent="0.25">
      <c r="A67" s="34" t="s">
        <v>18</v>
      </c>
      <c r="B67" s="34"/>
      <c r="C67" s="34"/>
      <c r="D67" s="28"/>
      <c r="E67" s="15">
        <f>SUM(E66)</f>
        <v>12.8</v>
      </c>
      <c r="F67" s="14"/>
      <c r="G67" s="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</row>
    <row r="68" spans="1:119" s="22" customFormat="1" ht="15" customHeight="1" x14ac:dyDescent="0.25">
      <c r="A68" s="23" t="s">
        <v>30</v>
      </c>
      <c r="B68" s="19" t="s">
        <v>33</v>
      </c>
      <c r="C68" s="19" t="s">
        <v>20</v>
      </c>
      <c r="D68" s="23" t="s">
        <v>12</v>
      </c>
      <c r="E68" s="20">
        <f>25+184.76</f>
        <v>209.76</v>
      </c>
      <c r="F68" s="23">
        <v>3431</v>
      </c>
      <c r="G68" s="23" t="s">
        <v>32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</row>
    <row r="69" spans="1:119" s="12" customFormat="1" ht="15" customHeight="1" x14ac:dyDescent="0.25">
      <c r="A69" s="34" t="s">
        <v>18</v>
      </c>
      <c r="B69" s="34"/>
      <c r="C69" s="34"/>
      <c r="D69" s="28"/>
      <c r="E69" s="15">
        <f>SUM(E68)</f>
        <v>209.76</v>
      </c>
      <c r="F69" s="14"/>
      <c r="G69" s="14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</row>
    <row r="70" spans="1:119" s="22" customFormat="1" ht="15" customHeight="1" x14ac:dyDescent="0.25">
      <c r="A70" s="23" t="s">
        <v>54</v>
      </c>
      <c r="B70" s="19">
        <v>55648908488</v>
      </c>
      <c r="C70" s="19" t="s">
        <v>20</v>
      </c>
      <c r="D70" s="23" t="s">
        <v>12</v>
      </c>
      <c r="E70" s="20">
        <v>143440</v>
      </c>
      <c r="F70" s="23">
        <v>4222</v>
      </c>
      <c r="G70" s="23" t="s">
        <v>55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</row>
    <row r="71" spans="1:119" s="12" customFormat="1" ht="15" customHeight="1" x14ac:dyDescent="0.25">
      <c r="A71" s="35" t="s">
        <v>18</v>
      </c>
      <c r="B71" s="35"/>
      <c r="C71" s="35"/>
      <c r="D71" s="30"/>
      <c r="E71" s="13">
        <f>SUM(E70)</f>
        <v>143440</v>
      </c>
      <c r="F71" s="10"/>
      <c r="G71" s="1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</row>
  </sheetData>
  <mergeCells count="28">
    <mergeCell ref="A71:C71"/>
    <mergeCell ref="A31:C31"/>
    <mergeCell ref="A15:C15"/>
    <mergeCell ref="A41:C41"/>
    <mergeCell ref="A43:C43"/>
    <mergeCell ref="A49:C49"/>
    <mergeCell ref="A45:C45"/>
    <mergeCell ref="A35:C35"/>
    <mergeCell ref="A39:C39"/>
    <mergeCell ref="A47:C47"/>
    <mergeCell ref="A37:C37"/>
    <mergeCell ref="A33:C33"/>
    <mergeCell ref="B1:G1"/>
    <mergeCell ref="B2:G2"/>
    <mergeCell ref="E4:F4"/>
    <mergeCell ref="A5:A14"/>
    <mergeCell ref="B5:B14"/>
    <mergeCell ref="C5:C14"/>
    <mergeCell ref="A69:C69"/>
    <mergeCell ref="A55:C55"/>
    <mergeCell ref="A57:C57"/>
    <mergeCell ref="A63:C63"/>
    <mergeCell ref="A65:C65"/>
    <mergeCell ref="A59:C59"/>
    <mergeCell ref="A67:C67"/>
    <mergeCell ref="A51:C51"/>
    <mergeCell ref="A61:C61"/>
    <mergeCell ref="A53:C5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rowBreaks count="1" manualBreakCount="1">
    <brk id="3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STUDENI 2024.</vt:lpstr>
      <vt:lpstr>'STUDENI 2024.'!Print_Area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2024-12-06T09:15:31Z</cp:lastPrinted>
  <dcterms:created xsi:type="dcterms:W3CDTF">2024-02-05T08:55:32Z</dcterms:created>
  <dcterms:modified xsi:type="dcterms:W3CDTF">2024-12-06T09:16:39Z</dcterms:modified>
</cp:coreProperties>
</file>